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280"/>
  </bookViews>
  <sheets>
    <sheet name="Таблица СПО" sheetId="1" r:id="rId1"/>
    <sheet name="Инструкция" sheetId="2" r:id="rId2"/>
    <sheet name="Специални случаи" sheetId="3" r:id="rId3"/>
  </sheets>
  <definedNames>
    <definedName name="_xlnm._FilterDatabase" localSheetId="0" hidden="1">'Таблица СПО'!$A$10:$F$166</definedName>
    <definedName name="_xlnm.Print_Titles" localSheetId="0">'Таблица СПО'!$10:$11</definedName>
  </definedNames>
  <calcPr calcId="162913"/>
</workbook>
</file>

<file path=xl/calcChain.xml><?xml version="1.0" encoding="utf-8"?>
<calcChain xmlns="http://schemas.openxmlformats.org/spreadsheetml/2006/main">
  <c r="F115" i="1" l="1"/>
  <c r="F116" i="1"/>
  <c r="F117" i="1"/>
  <c r="F114" i="1"/>
  <c r="F150" i="1" l="1"/>
  <c r="F147" i="1"/>
  <c r="F144" i="1"/>
  <c r="F136" i="1"/>
  <c r="C170" i="1" l="1"/>
  <c r="F15" i="1" l="1"/>
  <c r="F166" i="1" l="1"/>
  <c r="F165" i="1"/>
  <c r="F164" i="1"/>
  <c r="F163" i="1"/>
  <c r="F162" i="1"/>
  <c r="F161" i="1"/>
  <c r="F159" i="1"/>
  <c r="F158" i="1"/>
  <c r="F157" i="1"/>
  <c r="F156" i="1"/>
  <c r="F155" i="1"/>
  <c r="F154" i="1"/>
  <c r="F153" i="1"/>
  <c r="F151" i="1"/>
  <c r="F149" i="1"/>
  <c r="F146" i="1"/>
  <c r="F143" i="1"/>
  <c r="F141" i="1"/>
  <c r="F140" i="1"/>
  <c r="F139" i="1"/>
  <c r="F138" i="1"/>
  <c r="F137" i="1"/>
  <c r="F134" i="1"/>
  <c r="F133" i="1"/>
  <c r="F132" i="1"/>
  <c r="F131" i="1"/>
  <c r="F130" i="1"/>
  <c r="F129" i="1"/>
  <c r="F128" i="1"/>
  <c r="F127" i="1"/>
  <c r="F126" i="1"/>
  <c r="F125" i="1"/>
  <c r="F124" i="1"/>
  <c r="F123" i="1"/>
  <c r="F122" i="1"/>
  <c r="F121" i="1"/>
  <c r="F120" i="1"/>
  <c r="F119" i="1"/>
  <c r="F118"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4" i="1"/>
  <c r="F13" i="1"/>
  <c r="F12" i="1"/>
  <c r="E170" i="1" l="1"/>
  <c r="F170" i="1" s="1"/>
  <c r="F8" i="1" l="1"/>
  <c r="F9" i="1" s="1"/>
</calcChain>
</file>

<file path=xl/sharedStrings.xml><?xml version="1.0" encoding="utf-8"?>
<sst xmlns="http://schemas.openxmlformats.org/spreadsheetml/2006/main" count="547" uniqueCount="337">
  <si>
    <t>Твърда пшеница</t>
  </si>
  <si>
    <t>Ечемик</t>
  </si>
  <si>
    <t>Ръж</t>
  </si>
  <si>
    <t>Тритикале</t>
  </si>
  <si>
    <t>Овес</t>
  </si>
  <si>
    <t>Царевица за зърно</t>
  </si>
  <si>
    <t>Сорго</t>
  </si>
  <si>
    <t>Просо</t>
  </si>
  <si>
    <t>Ориз</t>
  </si>
  <si>
    <t>Тютюн</t>
  </si>
  <si>
    <t>Хмел</t>
  </si>
  <si>
    <t>Памук</t>
  </si>
  <si>
    <t>Лен</t>
  </si>
  <si>
    <t>Коноп</t>
  </si>
  <si>
    <t>Слънчоглед</t>
  </si>
  <si>
    <t>Рапица</t>
  </si>
  <si>
    <t>Соя</t>
  </si>
  <si>
    <t>Фъстъци</t>
  </si>
  <si>
    <t>Кориандър</t>
  </si>
  <si>
    <t>Анасон</t>
  </si>
  <si>
    <t>Резене</t>
  </si>
  <si>
    <t>Лавандула</t>
  </si>
  <si>
    <t>Салвия</t>
  </si>
  <si>
    <t>Мента</t>
  </si>
  <si>
    <t>Валериана</t>
  </si>
  <si>
    <t>Фасул</t>
  </si>
  <si>
    <t>Грах</t>
  </si>
  <si>
    <t>Леща</t>
  </si>
  <si>
    <t>Нахут</t>
  </si>
  <si>
    <t>Фий</t>
  </si>
  <si>
    <t>Люцерна</t>
  </si>
  <si>
    <t>Картофи</t>
  </si>
  <si>
    <t>Зелен фасул</t>
  </si>
  <si>
    <t>Зелен грах</t>
  </si>
  <si>
    <t>Тикви</t>
  </si>
  <si>
    <t>Дини</t>
  </si>
  <si>
    <t>Пъпеши</t>
  </si>
  <si>
    <t>Лозя — десертни</t>
  </si>
  <si>
    <t>Лозя — винени</t>
  </si>
  <si>
    <t>Цветя - саксийни</t>
  </si>
  <si>
    <t>Производство на семена / посадъчен материал</t>
  </si>
  <si>
    <t>Други (угари/други)</t>
  </si>
  <si>
    <t>бр.</t>
  </si>
  <si>
    <t>Овце—общо</t>
  </si>
  <si>
    <t>Кози—общо</t>
  </si>
  <si>
    <t>Свине—общо</t>
  </si>
  <si>
    <t>Птици—общо</t>
  </si>
  <si>
    <t>Зайци—общо</t>
  </si>
  <si>
    <t xml:space="preserve">Пчелни семейства </t>
  </si>
  <si>
    <t>Буби—кутийки бубено семе</t>
  </si>
  <si>
    <t>Захарно цвекло</t>
  </si>
  <si>
    <t>Цветя –луковични растения</t>
  </si>
  <si>
    <t>Естествени ливади</t>
  </si>
  <si>
    <t>Домати - оранжерийни</t>
  </si>
  <si>
    <t>Краставици - оранжерийни</t>
  </si>
  <si>
    <t>Пипер - оранжерийни</t>
  </si>
  <si>
    <t>Цветя - оранжерийни</t>
  </si>
  <si>
    <t xml:space="preserve">Цветя-за рязан цвят </t>
  </si>
  <si>
    <t>м.ед.</t>
  </si>
  <si>
    <t>Код по наредба №3</t>
  </si>
  <si>
    <t>Видове култури и категории животни</t>
  </si>
  <si>
    <t>6 = (4*5)</t>
  </si>
  <si>
    <t>Разсадници за трайни насаждения</t>
  </si>
  <si>
    <t>дка</t>
  </si>
  <si>
    <t>Телета и малачета до 1 г.</t>
  </si>
  <si>
    <t>Крави от месодайни породи</t>
  </si>
  <si>
    <t>Кози—майки</t>
  </si>
  <si>
    <t>Други кози</t>
  </si>
  <si>
    <t>Други свине</t>
  </si>
  <si>
    <t>Бройлери</t>
  </si>
  <si>
    <t>Свине—майки</t>
  </si>
  <si>
    <t>Кокошки—носачки</t>
  </si>
  <si>
    <t>Пуйки</t>
  </si>
  <si>
    <t>Гъски</t>
  </si>
  <si>
    <t>Патици</t>
  </si>
  <si>
    <t>///</t>
  </si>
  <si>
    <t>Говеда и биволи - общо</t>
  </si>
  <si>
    <t>Зайкини—майки</t>
  </si>
  <si>
    <t>Царевица за силаж</t>
  </si>
  <si>
    <t>Фуражен излишък</t>
  </si>
  <si>
    <t>ПРОВЕРКА НА ФУРАЖНИЯ БАЛАНС</t>
  </si>
  <si>
    <r>
      <t>м</t>
    </r>
    <r>
      <rPr>
        <sz val="10"/>
        <rFont val="Arial"/>
        <family val="2"/>
        <charset val="204"/>
      </rPr>
      <t>²</t>
    </r>
  </si>
  <si>
    <t>Млечни крави и биволици</t>
  </si>
  <si>
    <t>Коне и други еднокопитни</t>
  </si>
  <si>
    <t>(1)</t>
  </si>
  <si>
    <t>(2)</t>
  </si>
  <si>
    <t>(3)=(1)-(2)</t>
  </si>
  <si>
    <t>Други етерично-маслени и лекарствени култури - ………………………………………..</t>
  </si>
  <si>
    <t>Други зърнени култури - ………………………..</t>
  </si>
  <si>
    <t>Други технически култури - ………………..</t>
  </si>
  <si>
    <t>Други протеинодайни култури - ……………….</t>
  </si>
  <si>
    <t>Други зеленчуци - …………………………………</t>
  </si>
  <si>
    <t>Други овощни видове - …………………………..</t>
  </si>
  <si>
    <t>Други ягодоплодни - ……………………………..</t>
  </si>
  <si>
    <t>Други фуражни култури - ………………………</t>
  </si>
  <si>
    <t>Прасенца под 45 дни</t>
  </si>
  <si>
    <t>м²</t>
  </si>
  <si>
    <t>4008 и 4106</t>
  </si>
  <si>
    <t>Овце—млечни и Овце-месодайни</t>
  </si>
  <si>
    <t>4022+4111</t>
  </si>
  <si>
    <t>Пъдпъдъци и други птици</t>
  </si>
  <si>
    <t>Индивидуални СПО (лв.)</t>
  </si>
  <si>
    <t>3048+30481</t>
  </si>
  <si>
    <t>Домати - открито производство</t>
  </si>
  <si>
    <t>3050+30501</t>
  </si>
  <si>
    <t>Краставици - открито производство</t>
  </si>
  <si>
    <t>3052+30521</t>
  </si>
  <si>
    <t>Пипер - открито производство</t>
  </si>
  <si>
    <t xml:space="preserve">    Щрауси                                  </t>
  </si>
  <si>
    <t>СПО-фуражни култури</t>
  </si>
  <si>
    <t>СПО-преживни животни, коне и други еднокопитни животни</t>
  </si>
  <si>
    <r>
      <t>Фуражен излишък</t>
    </r>
    <r>
      <rPr>
        <sz val="10"/>
        <rFont val="Times New Roman"/>
        <family val="1"/>
        <charset val="204"/>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0"/>
        <rFont val="Times New Roman"/>
        <family val="1"/>
        <charset val="204"/>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0"/>
        <rFont val="Times New Roman"/>
        <family val="1"/>
        <charset val="204"/>
      </rPr>
      <t>.</t>
    </r>
  </si>
  <si>
    <r>
      <t xml:space="preserve">В повечето случаи, стопанствата са във </t>
    </r>
    <r>
      <rPr>
        <b/>
        <sz val="10"/>
        <rFont val="Times New Roman"/>
        <family val="1"/>
        <charset val="204"/>
      </rPr>
      <t>фуражен баланс</t>
    </r>
    <r>
      <rPr>
        <sz val="10"/>
        <rFont val="Times New Roman"/>
        <family val="1"/>
        <charset val="204"/>
      </rPr>
      <t>, т.е. има съответствие между отглежданите от тях преживни животни, коне и други еднокопитни животни (</t>
    </r>
    <r>
      <rPr>
        <b/>
        <sz val="10"/>
        <rFont val="Times New Roman"/>
        <family val="1"/>
        <charset val="204"/>
      </rPr>
      <t>4025</t>
    </r>
    <r>
      <rPr>
        <sz val="10"/>
        <rFont val="Times New Roman"/>
        <family val="1"/>
        <charset val="204"/>
      </rPr>
      <t xml:space="preserve">) и фуражните култури и СПО на фуражните култури не надвишава тази на тези животни. В този случай </t>
    </r>
    <r>
      <rPr>
        <b/>
        <sz val="10"/>
        <rFont val="Times New Roman"/>
        <family val="1"/>
        <charset val="204"/>
      </rPr>
      <t>СПО на фуражите</t>
    </r>
    <r>
      <rPr>
        <sz val="10"/>
        <rFont val="Times New Roman"/>
        <family val="1"/>
        <charset val="204"/>
      </rPr>
      <t xml:space="preserve"> </t>
    </r>
    <r>
      <rPr>
        <b/>
        <sz val="10"/>
        <rFont val="Times New Roman"/>
        <family val="1"/>
        <charset val="204"/>
      </rPr>
      <t>не се включва в общия икономически размер на стопанството</t>
    </r>
    <r>
      <rPr>
        <sz val="10"/>
        <rFont val="Times New Roman"/>
        <family val="1"/>
        <charset val="204"/>
      </rPr>
      <t>.</t>
    </r>
  </si>
  <si>
    <t>4104 + 4005</t>
  </si>
  <si>
    <t>4103+4006</t>
  </si>
  <si>
    <t>Телета и малчета над 1 г. за разплод и бременни юници и бременни малакини</t>
  </si>
  <si>
    <t>Калифорнийски червеи</t>
  </si>
  <si>
    <t>ИКОНОМИЧЕСКИ РАЗМЕР НА СТОПАНСТВОТО В ЕВРО</t>
  </si>
  <si>
    <t>Oхлюви</t>
  </si>
  <si>
    <t>Маслодайна роза</t>
  </si>
  <si>
    <t>Култивирани гъби-култивирани печурки</t>
  </si>
  <si>
    <t>Култивирани гъби -  кладница</t>
  </si>
  <si>
    <t>Пасища и мери</t>
  </si>
  <si>
    <t>Коноп - семена за фураж</t>
  </si>
  <si>
    <t>Фуражни зеленчуци</t>
  </si>
  <si>
    <t>Бадеми</t>
  </si>
  <si>
    <t>Кестени</t>
  </si>
  <si>
    <t>Телета и малчета над 1 г. и под 2 г. мъжки</t>
  </si>
  <si>
    <r>
      <t>Показател за СПО-2017</t>
    </r>
    <r>
      <rPr>
        <b/>
        <sz val="8"/>
        <rFont val="Times New Roman"/>
        <family val="1"/>
        <charset val="204"/>
      </rPr>
      <t>(лв./дка; лв./глава)</t>
    </r>
  </si>
  <si>
    <t>Орехи</t>
  </si>
  <si>
    <t>Обикновена (мека) пшеница и лимец</t>
  </si>
  <si>
    <t>Данни на стопанство-то (основни култури)</t>
  </si>
  <si>
    <t>Други технически култури - ………………</t>
  </si>
  <si>
    <t>Данни за стопанството</t>
  </si>
  <si>
    <t>Лешник</t>
  </si>
  <si>
    <t>Ягодоплодни овощни видове (малина)</t>
  </si>
  <si>
    <t>Ягодоплодни овощни видове (ягода)</t>
  </si>
  <si>
    <t>3068 +3069 +3070 +3071+3072</t>
  </si>
  <si>
    <t>3074 + 3075</t>
  </si>
  <si>
    <t>Семкови плодове (ябълки и круши)</t>
  </si>
  <si>
    <t>Костилкови плодове (череши, вишни, кайсии, зарзали, праскови и сливи)</t>
  </si>
  <si>
    <t>Други овце</t>
  </si>
  <si>
    <t>ИКОНОМИЧЕСКИ РАЗМЕР НА СТОПАНСТВОТО 
В СТАНДАРТНА ПРОДУКЦИЯ (СП) В ЛЕВА</t>
  </si>
  <si>
    <r>
      <t>Фуражни кутури</t>
    </r>
    <r>
      <rPr>
        <sz val="10"/>
        <rFont val="Times New Roman"/>
        <family val="1"/>
        <charset val="204"/>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</si>
  <si>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0"/>
        <rFont val="Times New Roman"/>
        <family val="1"/>
        <charset val="204"/>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</si>
  <si>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t>ИНСТРУКЦИЯ  КЪМ ТАБЛИЦА ЗА ИЗЧИСЛЕНИЕ НА ИКОНОМИЧЕСКИЯ РАЗМЕР НА ЗЕМЕДЕЛСКИТЕ СТОПАНСТВА</t>
  </si>
  <si>
    <t>ЗЪРНЕНО-ЖИТНИ КУЛТУРИ</t>
  </si>
  <si>
    <r>
      <t>Код 3001 Обикновена (мека) пшеница</t>
    </r>
    <r>
      <rPr>
        <sz val="14"/>
        <rFont val="Times New Roman"/>
        <family val="1"/>
        <charset val="204"/>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</si>
  <si>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4"/>
        <rFont val="Times New Roman"/>
        <family val="1"/>
        <charset val="204"/>
      </rPr>
      <t xml:space="preserve"> – включват се площите, засети с пшеница, използвана за производство на макаронени изделия. (</t>
    </r>
    <r>
      <rPr>
        <i/>
        <sz val="14"/>
        <rFont val="Times New Roman"/>
        <family val="1"/>
        <charset val="204"/>
      </rPr>
      <t>Да не се смесва с така наречените “силни” сортове, които са най-често мека пшеница.)</t>
    </r>
    <r>
      <rPr>
        <sz val="14"/>
        <rFont val="Times New Roman"/>
        <family val="1"/>
        <charset val="204"/>
      </rPr>
      <t xml:space="preserve"> Включват се и площите за семепроизводство.</t>
    </r>
  </si>
  <si>
    <r>
      <t>Код 3003 Ечемик</t>
    </r>
    <r>
      <rPr>
        <sz val="14"/>
        <rFont val="Times New Roman"/>
        <family val="1"/>
        <charset val="204"/>
      </rPr>
      <t xml:space="preserve"> – включват се и площите за семепроизводство.</t>
    </r>
  </si>
  <si>
    <r>
      <t>Код 3004 Ръж</t>
    </r>
    <r>
      <rPr>
        <sz val="14"/>
        <rFont val="Times New Roman"/>
        <family val="1"/>
        <charset val="204"/>
      </rPr>
      <t xml:space="preserve"> – включват се площите, засети с ръж за зърно, и тези за семепроизводство.</t>
    </r>
  </si>
  <si>
    <r>
      <t xml:space="preserve">Код 3005 Тритикале </t>
    </r>
    <r>
      <rPr>
        <sz val="14"/>
        <rFont val="Times New Roman"/>
        <family val="1"/>
        <charset val="204"/>
      </rPr>
      <t>– включват се и площите за семепроизводство.</t>
    </r>
  </si>
  <si>
    <r>
      <t xml:space="preserve">Код 3006 Овес </t>
    </r>
    <r>
      <rPr>
        <sz val="14"/>
        <rFont val="Times New Roman"/>
        <family val="1"/>
        <charset val="204"/>
      </rPr>
      <t>– включват се и площите за семепроизводство.</t>
    </r>
  </si>
  <si>
    <r>
      <t>Код 3007 Царевица за зърно</t>
    </r>
    <r>
      <rPr>
        <sz val="14"/>
        <rFont val="Times New Roman"/>
        <family val="1"/>
        <charset val="204"/>
      </rPr>
      <t>.</t>
    </r>
  </si>
  <si>
    <t>Включват се площите, заети с:</t>
  </si>
  <si>
    <r>
      <t>-</t>
    </r>
    <r>
      <rPr>
        <sz val="7"/>
        <rFont val="Times New Roman"/>
        <family val="1"/>
        <charset val="204"/>
      </rPr>
      <t xml:space="preserve">          </t>
    </r>
    <r>
      <rPr>
        <sz val="14"/>
        <rFont val="Times New Roman"/>
        <family val="1"/>
        <charset val="204"/>
      </rPr>
      <t>царевица, прибрана за зърно в стадий на физиологична зрялост;</t>
    </r>
  </si>
  <si>
    <r>
      <t>-</t>
    </r>
    <r>
      <rPr>
        <sz val="7"/>
        <rFont val="Times New Roman"/>
        <family val="1"/>
        <charset val="204"/>
      </rPr>
      <t xml:space="preserve">          </t>
    </r>
    <r>
      <rPr>
        <sz val="14"/>
        <rFont val="Times New Roman"/>
        <family val="1"/>
        <charset val="204"/>
      </rPr>
      <t>царевица за пуканки;</t>
    </r>
  </si>
  <si>
    <r>
      <t>-</t>
    </r>
    <r>
      <rPr>
        <sz val="7"/>
        <rFont val="Times New Roman"/>
        <family val="1"/>
        <charset val="204"/>
      </rPr>
      <t xml:space="preserve">          </t>
    </r>
    <r>
      <rPr>
        <sz val="14"/>
        <rFont val="Times New Roman"/>
        <family val="1"/>
        <charset val="204"/>
      </rPr>
      <t>царевица за семепроизводство.</t>
    </r>
  </si>
  <si>
    <t>Изключват се площите с:</t>
  </si>
  <si>
    <r>
      <t>-</t>
    </r>
    <r>
      <rPr>
        <sz val="7"/>
        <rFont val="Times New Roman"/>
        <family val="1"/>
        <charset val="204"/>
      </rPr>
      <t xml:space="preserve">          </t>
    </r>
    <r>
      <rPr>
        <sz val="14"/>
        <rFont val="Times New Roman"/>
        <family val="1"/>
        <charset val="204"/>
      </rPr>
      <t xml:space="preserve">царевица, прибрана преди физиологична зрялост </t>
    </r>
    <r>
      <rPr>
        <b/>
        <u/>
        <sz val="14"/>
        <rFont val="Times New Roman"/>
        <family val="1"/>
        <charset val="204"/>
      </rPr>
      <t>под формата на цяло растение</t>
    </r>
    <r>
      <rPr>
        <b/>
        <sz val="14"/>
        <rFont val="Times New Roman"/>
        <family val="1"/>
        <charset val="204"/>
      </rPr>
      <t>,</t>
    </r>
    <r>
      <rPr>
        <sz val="14"/>
        <rFont val="Times New Roman"/>
        <family val="1"/>
        <charset val="204"/>
      </rPr>
      <t xml:space="preserve"> предназначена за силаж или зелено изхранване. Те се отнасят към “Царевица за силаж и зелен фураж” – код 3037;</t>
    </r>
  </si>
  <si>
    <r>
      <t>-</t>
    </r>
    <r>
      <rPr>
        <sz val="7"/>
        <rFont val="Times New Roman"/>
        <family val="1"/>
        <charset val="204"/>
      </rPr>
      <t xml:space="preserve">          </t>
    </r>
    <r>
      <rPr>
        <sz val="14"/>
        <rFont val="Times New Roman"/>
        <family val="1"/>
        <charset val="204"/>
      </rPr>
      <t>сладка царевица, която се записва като пресен зеленчук – код 3169;</t>
    </r>
  </si>
  <si>
    <r>
      <t>Код 3008 Сорго</t>
    </r>
    <r>
      <rPr>
        <sz val="14"/>
        <rFont val="Times New Roman"/>
        <family val="1"/>
        <charset val="204"/>
      </rPr>
      <t xml:space="preserve"> – включват се и площите за семепроизводство.</t>
    </r>
  </si>
  <si>
    <r>
      <t>Код 3009 Просо</t>
    </r>
    <r>
      <rPr>
        <sz val="14"/>
        <rFont val="Times New Roman"/>
        <family val="1"/>
        <charset val="204"/>
      </rPr>
      <t xml:space="preserve"> – включват се и площите за семепроизводство.</t>
    </r>
  </si>
  <si>
    <r>
      <t>Код 3010 Ориз</t>
    </r>
    <r>
      <rPr>
        <sz val="14"/>
        <rFont val="Times New Roman"/>
        <family val="1"/>
        <charset val="204"/>
      </rPr>
      <t xml:space="preserve"> – включват се и площите за семепроизводство.</t>
    </r>
  </si>
  <si>
    <r>
      <t>Код 3109 Други зърнени</t>
    </r>
    <r>
      <rPr>
        <sz val="14"/>
        <rFont val="Times New Roman"/>
        <family val="1"/>
        <charset val="204"/>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4"/>
        <rFont val="Times New Roman"/>
        <family val="1"/>
        <charset val="204"/>
      </rPr>
      <t>,</t>
    </r>
    <r>
      <rPr>
        <sz val="14"/>
        <rFont val="Times New Roman"/>
        <family val="1"/>
        <charset val="204"/>
      </rPr>
      <t xml:space="preserve"> прибирани на зелено за сено и фураж, се отнасят към код 3159 “Други фуражни култури”.</t>
    </r>
  </si>
  <si>
    <t>ТЕХНИЧЕСКИ КУЛТУРИ</t>
  </si>
  <si>
    <r>
      <t>Код 3011 Тютюн</t>
    </r>
    <r>
      <rPr>
        <sz val="14"/>
        <rFont val="Times New Roman"/>
        <family val="1"/>
        <charset val="204"/>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</si>
  <si>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4"/>
        <rFont val="Times New Roman"/>
        <family val="1"/>
        <charset val="204"/>
      </rPr>
      <t xml:space="preserve"> – включат се и все още неплододаващи хмелни насаждения.</t>
    </r>
  </si>
  <si>
    <r>
      <t>Код 3013 Захарно цвекло</t>
    </r>
    <r>
      <rPr>
        <sz val="14"/>
        <rFont val="Times New Roman"/>
        <family val="1"/>
        <charset val="204"/>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</si>
  <si>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</si>
  <si>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4"/>
        <rFont val="Times New Roman"/>
        <family val="1"/>
        <charset val="204"/>
      </rPr>
      <t xml:space="preserve">– включват се площите с маслодаен и влакнодаен лен. </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</si>
  <si>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t>
    </r>
  </si>
  <si>
    <r>
      <t>Код 3017 Коноп</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</si>
  <si>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4"/>
        <rFont val="Times New Roman"/>
        <family val="1"/>
        <charset val="204"/>
      </rPr>
      <t xml:space="preserve">– включват се площите със слънчоглед за производство на растителни масла и площите за семепроизводство. </t>
    </r>
  </si>
  <si>
    <r>
      <t>Изключват се</t>
    </r>
    <r>
      <rPr>
        <sz val="14"/>
        <rFont val="Times New Roman"/>
        <family val="1"/>
        <charset val="204"/>
      </rPr>
      <t xml:space="preserve"> площите с фуражен слънчоглед, който се прибира като цяло растение и се отнася в код 3159 “Други фуражни култури”.</t>
    </r>
  </si>
  <si>
    <r>
      <t>Код 3019 Рапица</t>
    </r>
    <r>
      <rPr>
        <sz val="14"/>
        <rFont val="Times New Roman"/>
        <family val="1"/>
        <charset val="204"/>
      </rPr>
      <t xml:space="preserve"> – включват се площите, предназначени за производство на масло и площите за семепроизводство.</t>
    </r>
  </si>
  <si>
    <r>
      <t>Код 3020 Соя</t>
    </r>
    <r>
      <rPr>
        <sz val="14"/>
        <rFont val="Times New Roman"/>
        <family val="1"/>
        <charset val="204"/>
      </rPr>
      <t xml:space="preserve"> – включват се площите със соя, отглеждана за зърно и площите за семепроизводство.</t>
    </r>
  </si>
  <si>
    <r>
      <t>Изключват се</t>
    </r>
    <r>
      <rPr>
        <sz val="14"/>
        <rFont val="Times New Roman"/>
        <family val="1"/>
        <charset val="204"/>
      </rPr>
      <t xml:space="preserve"> площите, заети със соя, прибрана като цяло растение за фураж, които се отнасят в код 3159 “Други фуражни култури”.</t>
    </r>
  </si>
  <si>
    <r>
      <t>Код 3021 Фъстъци</t>
    </r>
    <r>
      <rPr>
        <sz val="14"/>
        <rFont val="Times New Roman"/>
        <family val="1"/>
        <charset val="204"/>
      </rPr>
      <t xml:space="preserve"> – включват се и площите за семепроизводство.</t>
    </r>
  </si>
  <si>
    <r>
      <t>Код 3119 Други технически култури</t>
    </r>
    <r>
      <rPr>
        <sz val="14"/>
        <rFont val="Times New Roman"/>
        <family val="1"/>
        <charset val="204"/>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</si>
  <si>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4"/>
        <rFont val="Times New Roman"/>
        <family val="1"/>
        <charset val="204"/>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</si>
  <si>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4"/>
        <rFont val="Times New Roman"/>
        <family val="1"/>
        <charset val="204"/>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</si>
  <si>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</si>
  <si>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Код 3023 Маслодайна роза</t>
    </r>
    <r>
      <rPr>
        <sz val="14"/>
        <rFont val="Times New Roman"/>
        <family val="1"/>
        <charset val="204"/>
      </rPr>
      <t xml:space="preserve"> – включват се площите с маслодайна роза и шипка</t>
    </r>
    <r>
      <rPr>
        <b/>
        <sz val="14"/>
        <rFont val="Times New Roman"/>
        <family val="1"/>
        <charset val="204"/>
      </rPr>
      <t>.</t>
    </r>
  </si>
  <si>
    <r>
      <t xml:space="preserve">Код 3024 Кориандър </t>
    </r>
    <r>
      <rPr>
        <sz val="14"/>
        <rFont val="Times New Roman"/>
        <family val="1"/>
        <charset val="204"/>
      </rPr>
      <t>– включват се площите с кориандър.</t>
    </r>
  </si>
  <si>
    <r>
      <t>Код 3025 Анасон</t>
    </r>
    <r>
      <rPr>
        <sz val="14"/>
        <rFont val="Times New Roman"/>
        <family val="1"/>
        <charset val="204"/>
      </rPr>
      <t xml:space="preserve"> – включват се площите с анасон.</t>
    </r>
  </si>
  <si>
    <r>
      <t>Код 3026 Резене</t>
    </r>
    <r>
      <rPr>
        <sz val="14"/>
        <rFont val="Times New Roman"/>
        <family val="1"/>
        <charset val="204"/>
      </rPr>
      <t xml:space="preserve"> – включват се площите с резене.</t>
    </r>
  </si>
  <si>
    <r>
      <t>Код 3027 Лавандула</t>
    </r>
    <r>
      <rPr>
        <sz val="14"/>
        <rFont val="Times New Roman"/>
        <family val="1"/>
        <charset val="204"/>
      </rPr>
      <t xml:space="preserve"> – включват се площите с лавандула.</t>
    </r>
  </si>
  <si>
    <r>
      <t xml:space="preserve">Код 3028 Салвия </t>
    </r>
    <r>
      <rPr>
        <sz val="14"/>
        <rFont val="Times New Roman"/>
        <family val="1"/>
        <charset val="204"/>
      </rPr>
      <t>- включват се площите със салвия.</t>
    </r>
  </si>
  <si>
    <r>
      <t xml:space="preserve">Код 3029 Мента </t>
    </r>
    <r>
      <rPr>
        <sz val="14"/>
        <rFont val="Times New Roman"/>
        <family val="1"/>
        <charset val="204"/>
      </rPr>
      <t>- включват се площите с мента.</t>
    </r>
  </si>
  <si>
    <r>
      <t xml:space="preserve">Код 3030 Валериана </t>
    </r>
    <r>
      <rPr>
        <sz val="14"/>
        <rFont val="Times New Roman"/>
        <family val="1"/>
        <charset val="204"/>
      </rPr>
      <t>- включват се площите с валериана.</t>
    </r>
  </si>
  <si>
    <r>
      <t>Код 3129 Други етерично-маслени и лекарствени растения</t>
    </r>
    <r>
      <rPr>
        <sz val="14"/>
        <rFont val="Times New Roman"/>
        <family val="1"/>
        <charset val="204"/>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</si>
  <si>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4"/>
        <rFont val="Times New Roman"/>
        <family val="1"/>
        <charset val="204"/>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</si>
  <si>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4"/>
        <rFont val="Times New Roman"/>
        <family val="1"/>
        <charset val="204"/>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</si>
  <si>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</si>
  <si>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3032 Фасул</t>
    </r>
    <r>
      <rPr>
        <sz val="14"/>
        <rFont val="Times New Roman"/>
        <family val="1"/>
        <charset val="204"/>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</si>
  <si>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4"/>
        <rFont val="Times New Roman"/>
        <family val="1"/>
        <charset val="204"/>
      </rPr>
      <t xml:space="preserve"> – включват се площите с грах</t>
    </r>
    <r>
      <rPr>
        <b/>
        <u/>
        <sz val="14"/>
        <rFont val="Times New Roman"/>
        <family val="1"/>
        <charset val="204"/>
      </rPr>
      <t xml:space="preserve"> за зърно</t>
    </r>
    <r>
      <rPr>
        <sz val="14"/>
        <rFont val="Times New Roman"/>
        <family val="1"/>
        <charset val="204"/>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</si>
  <si>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4"/>
        <rFont val="Times New Roman"/>
        <family val="1"/>
        <charset val="204"/>
      </rPr>
      <t xml:space="preserve">- включват се площите с леща. </t>
    </r>
  </si>
  <si>
    <r>
      <t>Код 3036 Нахут</t>
    </r>
    <r>
      <rPr>
        <sz val="14"/>
        <rFont val="Times New Roman"/>
        <family val="1"/>
        <charset val="204"/>
      </rPr>
      <t xml:space="preserve"> - включват се площите с нахут за зърно.</t>
    </r>
  </si>
  <si>
    <r>
      <t>Код 3139 Други протеинодайни</t>
    </r>
    <r>
      <rPr>
        <sz val="14"/>
        <rFont val="Times New Roman"/>
        <family val="1"/>
        <charset val="204"/>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</si>
  <si>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t>ФУРАЖНИ КУЛТУРИ</t>
  </si>
  <si>
    <r>
      <t>Код 3037 Царевица за силаж</t>
    </r>
    <r>
      <rPr>
        <b/>
        <sz val="14"/>
        <rFont val="Times New Roman"/>
        <family val="1"/>
        <charset val="204"/>
      </rPr>
      <t xml:space="preserve"> </t>
    </r>
    <r>
      <rPr>
        <sz val="14"/>
        <rFont val="Times New Roman"/>
        <family val="1"/>
        <charset val="204"/>
      </rPr>
      <t xml:space="preserve">– включват се площите с царевица, която се </t>
    </r>
    <r>
      <rPr>
        <b/>
        <i/>
        <sz val="14"/>
        <rFont val="Times New Roman"/>
        <family val="1"/>
        <charset val="204"/>
      </rPr>
      <t xml:space="preserve">прибира като цяло растение </t>
    </r>
    <r>
      <rPr>
        <sz val="14"/>
        <rFont val="Times New Roman"/>
        <family val="1"/>
        <charset val="204"/>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</si>
  <si>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</si>
  <si>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4"/>
        <rFont val="Times New Roman"/>
        <family val="1"/>
        <charset val="204"/>
      </rPr>
      <t xml:space="preserve"> – включват се площите с фий, </t>
    </r>
    <r>
      <rPr>
        <b/>
        <i/>
        <sz val="14"/>
        <rFont val="Times New Roman"/>
        <family val="1"/>
        <charset val="204"/>
      </rPr>
      <t>прибиран като цяло растение,</t>
    </r>
    <r>
      <rPr>
        <sz val="14"/>
        <rFont val="Times New Roman"/>
        <family val="1"/>
        <charset val="204"/>
      </rPr>
      <t xml:space="preserve"> предназначен за приготвянето на сено или за зелено изхранване на животни.</t>
    </r>
  </si>
  <si>
    <r>
      <t>Код 3149 Фуражни зеленчуци</t>
    </r>
    <r>
      <rPr>
        <sz val="14"/>
        <rFont val="Times New Roman"/>
        <family val="1"/>
        <charset val="204"/>
      </rPr>
      <t xml:space="preserve"> </t>
    </r>
    <r>
      <rPr>
        <sz val="14"/>
        <rFont val="Arial Narrow"/>
        <family val="2"/>
        <charset val="204"/>
      </rPr>
      <t>–</t>
    </r>
    <r>
      <rPr>
        <sz val="14"/>
        <rFont val="Times New Roman"/>
        <family val="1"/>
        <charset val="204"/>
      </rPr>
      <t xml:space="preserve">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</si>
  <si>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</si>
  <si>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4"/>
        <rFont val="Times New Roman"/>
        <family val="1"/>
        <charset val="204"/>
      </rPr>
      <t xml:space="preserve"> </t>
    </r>
    <r>
      <rPr>
        <sz val="14"/>
        <rFont val="Times New Roman"/>
        <family val="1"/>
        <charset val="204"/>
      </rPr>
      <t xml:space="preserve">– включват се площите с люцерна, както и </t>
    </r>
    <r>
      <rPr>
        <b/>
        <i/>
        <u/>
        <sz val="14"/>
        <rFont val="Times New Roman"/>
        <family val="1"/>
        <charset val="204"/>
      </rPr>
      <t>засети</t>
    </r>
    <r>
      <rPr>
        <b/>
        <sz val="14"/>
        <rFont val="Times New Roman"/>
        <family val="1"/>
        <charset val="204"/>
      </rPr>
      <t xml:space="preserve"> площи </t>
    </r>
    <r>
      <rPr>
        <sz val="14"/>
        <rFont val="Times New Roman"/>
        <family val="1"/>
        <charset val="204"/>
      </rPr>
      <t>с чисти (обикновено &gt;80%) или смесени фуражни бобови треви, които се реколтират обикновено до 5 години –</t>
    </r>
    <r>
      <rPr>
        <sz val="12"/>
        <rFont val="Times New Roman"/>
        <family val="1"/>
        <charset val="204"/>
      </rPr>
      <t xml:space="preserve"> </t>
    </r>
    <r>
      <rPr>
        <sz val="14"/>
        <rFont val="Times New Roman"/>
        <family val="1"/>
        <charset val="204"/>
      </rPr>
      <t>люцерна, детелина, еспарзета и др.</t>
    </r>
  </si>
  <si>
    <r>
      <t>Код 3159 Други фуражни култури</t>
    </r>
    <r>
      <rPr>
        <sz val="14"/>
        <rFont val="Times New Roman"/>
        <family val="1"/>
        <charset val="204"/>
      </rPr>
      <t xml:space="preserve"> – включват се площи, засети с едногодишни чисти или смесени фуражни култури, </t>
    </r>
    <r>
      <rPr>
        <b/>
        <sz val="14"/>
        <rFont val="Times New Roman"/>
        <family val="1"/>
        <charset val="204"/>
      </rPr>
      <t>които се прибират като цяло растение и са предназначени за сено или зелено изхранване на животни.</t>
    </r>
    <r>
      <rPr>
        <sz val="14"/>
        <rFont val="Times New Roman"/>
        <family val="1"/>
        <charset val="204"/>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</si>
  <si>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4"/>
        <rFont val="Times New Roman"/>
        <family val="1"/>
        <charset val="204"/>
      </rPr>
      <t xml:space="preserve"> – </t>
    </r>
    <r>
      <rPr>
        <sz val="14"/>
        <rFont val="Times New Roman"/>
        <family val="1"/>
        <charset val="204"/>
      </rPr>
      <t>включват се постоянно затревените площи, поддържани в добро състояние, приоритетно чрез косене.</t>
    </r>
  </si>
  <si>
    <r>
      <t xml:space="preserve">Код 30411 Пасища и мери </t>
    </r>
    <r>
      <rPr>
        <sz val="14"/>
        <rFont val="Times New Roman"/>
        <family val="1"/>
        <charset val="204"/>
      </rPr>
      <t>- включват се постоянно затревените площи, поддържани в добро състояние, приоритетно чрез пашуване.</t>
    </r>
  </si>
  <si>
    <r>
      <t>Код 30412 Коноп - семена за фураж</t>
    </r>
    <r>
      <rPr>
        <sz val="14"/>
        <rFont val="Times New Roman"/>
        <family val="1"/>
        <charset val="204"/>
      </rPr>
      <t xml:space="preserve"> - включват се площи, засети с коноп за получаване на семена, предназначени за фураж.</t>
    </r>
  </si>
  <si>
    <t>ПРЕСНИ ЗЕЛЕНЧУЦИ</t>
  </si>
  <si>
    <r>
      <t>Код 3042 Картофи</t>
    </r>
    <r>
      <rPr>
        <sz val="14"/>
        <rFont val="Times New Roman"/>
        <family val="1"/>
        <charset val="204"/>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</si>
  <si>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4"/>
        <rFont val="Times New Roman"/>
        <family val="1"/>
        <charset val="204"/>
      </rPr>
      <t xml:space="preserve"> (без семепроизводство) </t>
    </r>
    <r>
      <rPr>
        <sz val="14"/>
        <rFont val="Times New Roman"/>
        <family val="1"/>
        <charset val="204"/>
      </rPr>
      <t>– в зависимост от начина им на отглеждане се разделят на:</t>
    </r>
  </si>
  <si>
    <r>
      <t>Код 3048 и 30481 Домати – открито производство</t>
    </r>
    <r>
      <rPr>
        <sz val="14"/>
        <rFont val="Times New Roman"/>
        <family val="1"/>
        <charset val="204"/>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</si>
  <si>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4"/>
        <rFont val="Times New Roman"/>
        <family val="1"/>
        <charset val="204"/>
      </rPr>
      <t xml:space="preserve"> – включват се доматите,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t>
    </r>
  </si>
  <si>
    <r>
      <t>Когато една и съща оранжерийна площ се използва няколко пъти, тя се отчита само веднъж,</t>
    </r>
    <r>
      <rPr>
        <sz val="14"/>
        <rFont val="Times New Roman"/>
        <family val="1"/>
        <charset val="204"/>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</si>
  <si>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4"/>
        <rFont val="Times New Roman"/>
        <family val="1"/>
        <charset val="204"/>
      </rPr>
      <t xml:space="preserve"> </t>
    </r>
    <r>
      <rPr>
        <sz val="14"/>
        <rFont val="Times New Roman"/>
        <family val="1"/>
        <charset val="204"/>
      </rPr>
      <t>– в зависимост от начина им на отглеждане се разделят на:</t>
    </r>
  </si>
  <si>
    <r>
      <t>Код 3050 и 30501 Краставици – открито производство</t>
    </r>
    <r>
      <rPr>
        <sz val="14"/>
        <rFont val="Times New Roman"/>
        <family val="1"/>
        <charset val="204"/>
      </rPr>
      <t xml:space="preserve"> – включват се площите с краставици, които </t>
    </r>
    <r>
      <rPr>
        <b/>
        <sz val="14"/>
        <rFont val="Times New Roman"/>
        <family val="1"/>
        <charset val="204"/>
      </rPr>
      <t xml:space="preserve">се отглеждат на открито. </t>
    </r>
    <r>
      <rPr>
        <sz val="14"/>
        <rFont val="Times New Roman"/>
        <family val="1"/>
        <charset val="204"/>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</si>
  <si>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4"/>
        <rFont val="Times New Roman"/>
        <family val="1"/>
        <charset val="204"/>
      </rPr>
      <t xml:space="preserve"> – включват се площите с краставици,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 xml:space="preserve">. </t>
    </r>
  </si>
  <si>
    <r>
      <t>Пипер (без семепроизводство)</t>
    </r>
    <r>
      <rPr>
        <b/>
        <sz val="14"/>
        <rFont val="Times New Roman"/>
        <family val="1"/>
        <charset val="204"/>
      </rPr>
      <t xml:space="preserve"> </t>
    </r>
    <r>
      <rPr>
        <sz val="14"/>
        <rFont val="Times New Roman"/>
        <family val="1"/>
        <charset val="204"/>
      </rPr>
      <t>– в зависимост от начина на отглеждане се разделя на:</t>
    </r>
  </si>
  <si>
    <r>
      <t>Код 3052 и 30521 Пипер – открито производство</t>
    </r>
    <r>
      <rPr>
        <sz val="14"/>
        <rFont val="Times New Roman"/>
        <family val="1"/>
        <charset val="204"/>
      </rPr>
      <t xml:space="preserve"> – включват се площите с пипер, който се отглежда на открито.</t>
    </r>
    <r>
      <rPr>
        <b/>
        <sz val="14"/>
        <rFont val="Times New Roman"/>
        <family val="1"/>
        <charset val="204"/>
      </rPr>
      <t xml:space="preserve"> </t>
    </r>
    <r>
      <rPr>
        <sz val="14"/>
        <rFont val="Times New Roman"/>
        <family val="1"/>
        <charset val="204"/>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</si>
  <si>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4"/>
        <rFont val="Times New Roman"/>
        <family val="1"/>
        <charset val="204"/>
      </rPr>
      <t xml:space="preserve"> – включват се площите с пипер, който се отглежда в стъклени или полиетиленови оранжерии, в</t>
    </r>
    <r>
      <rPr>
        <b/>
        <sz val="14"/>
        <rFont val="Times New Roman"/>
        <family val="1"/>
        <charset val="204"/>
      </rPr>
      <t xml:space="preserve"> които човек може да работи изправен.</t>
    </r>
  </si>
  <si>
    <r>
      <t>Код 3053 Зелен фасул</t>
    </r>
    <r>
      <rPr>
        <sz val="14"/>
        <rFont val="Times New Roman"/>
        <family val="1"/>
        <charset val="204"/>
      </rPr>
      <t xml:space="preserve"> – не се включват площите за семепроизводство.</t>
    </r>
  </si>
  <si>
    <r>
      <t>Код 3054 Зелен грах</t>
    </r>
    <r>
      <rPr>
        <b/>
        <sz val="14"/>
        <rFont val="Times New Roman"/>
        <family val="1"/>
        <charset val="204"/>
      </rPr>
      <t xml:space="preserve"> </t>
    </r>
    <r>
      <rPr>
        <sz val="14"/>
        <rFont val="Times New Roman"/>
        <family val="1"/>
        <charset val="204"/>
      </rPr>
      <t>– не се включват площите за семепроизводство.</t>
    </r>
  </si>
  <si>
    <r>
      <t>Код 3058 Тикви</t>
    </r>
    <r>
      <rPr>
        <b/>
        <sz val="14"/>
        <rFont val="Times New Roman"/>
        <family val="1"/>
        <charset val="204"/>
      </rPr>
      <t xml:space="preserve"> – </t>
    </r>
    <r>
      <rPr>
        <sz val="14"/>
        <rFont val="Times New Roman"/>
        <family val="1"/>
        <charset val="204"/>
      </rPr>
      <t>включват се и площите за семепроизводство, но се изключват площите, заети с тикви за семки за производство на масло.</t>
    </r>
  </si>
  <si>
    <r>
      <t>Код 3059 Дини</t>
    </r>
    <r>
      <rPr>
        <sz val="14"/>
        <rFont val="Times New Roman"/>
        <family val="1"/>
        <charset val="204"/>
      </rPr>
      <t xml:space="preserve"> – не се включват площите за семепроизводство.</t>
    </r>
  </si>
  <si>
    <r>
      <t>Код 3060 Пъпеши</t>
    </r>
    <r>
      <rPr>
        <sz val="14"/>
        <rFont val="Times New Roman"/>
        <family val="1"/>
        <charset val="204"/>
      </rPr>
      <t xml:space="preserve"> – не се включват площите за семепроизводство.</t>
    </r>
  </si>
  <si>
    <r>
      <t>Код 3169 Други зеленчуци</t>
    </r>
    <r>
      <rPr>
        <b/>
        <sz val="14"/>
        <rFont val="Times New Roman"/>
        <family val="1"/>
        <charset val="204"/>
      </rPr>
      <t xml:space="preserve"> </t>
    </r>
    <r>
      <rPr>
        <sz val="14"/>
        <rFont val="Times New Roman"/>
        <family val="1"/>
        <charset val="204"/>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</si>
  <si>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t>ТРАЙНИ НАСАЖДЕНИЯ</t>
  </si>
  <si>
    <r>
      <t>Овощни насаждения</t>
    </r>
    <r>
      <rPr>
        <b/>
        <u/>
        <sz val="14"/>
        <rFont val="Times New Roman"/>
        <family val="1"/>
        <charset val="204"/>
      </rPr>
      <t xml:space="preserve">: кодове от 3068 до 3075 и код  3179 </t>
    </r>
    <r>
      <rPr>
        <sz val="14"/>
        <rFont val="Times New Roman"/>
        <family val="1"/>
        <charset val="204"/>
      </rPr>
      <t>– включват се площите, заети с овощни насаждения от следните видове:</t>
    </r>
  </si>
  <si>
    <r>
      <t>Ø</t>
    </r>
    <r>
      <rPr>
        <sz val="7"/>
        <rFont val="Times New Roman"/>
        <family val="1"/>
        <charset val="204"/>
      </rPr>
      <t xml:space="preserve"> </t>
    </r>
    <r>
      <rPr>
        <b/>
        <i/>
        <sz val="14"/>
        <rFont val="Times New Roman"/>
        <family val="1"/>
        <charset val="204"/>
      </rPr>
      <t xml:space="preserve">Семкови: </t>
    </r>
    <r>
      <rPr>
        <sz val="14"/>
        <rFont val="Times New Roman"/>
        <family val="1"/>
        <charset val="204"/>
      </rPr>
      <t xml:space="preserve">ябълки, круши, дюли и др; </t>
    </r>
  </si>
  <si>
    <r>
      <t>Ø</t>
    </r>
    <r>
      <rPr>
        <sz val="7"/>
        <rFont val="Times New Roman"/>
        <family val="1"/>
        <charset val="204"/>
      </rPr>
      <t xml:space="preserve"> </t>
    </r>
    <r>
      <rPr>
        <b/>
        <i/>
        <sz val="14"/>
        <rFont val="Times New Roman"/>
        <family val="1"/>
        <charset val="204"/>
      </rPr>
      <t>Костилкови:</t>
    </r>
    <r>
      <rPr>
        <b/>
        <sz val="14"/>
        <rFont val="Times New Roman"/>
        <family val="1"/>
        <charset val="204"/>
      </rPr>
      <t xml:space="preserve"> </t>
    </r>
    <r>
      <rPr>
        <sz val="14"/>
        <rFont val="Times New Roman"/>
        <family val="1"/>
        <charset val="204"/>
      </rPr>
      <t>праскови, нектарини, кайсии, зарзали, сливи, джанки, череши и вишни.</t>
    </r>
  </si>
  <si>
    <r>
      <t>Код 3078 - Орехи</t>
    </r>
    <r>
      <rPr>
        <sz val="14"/>
        <rFont val="Times New Roman"/>
        <family val="1"/>
        <charset val="204"/>
      </rPr>
      <t>– включват се площите, заети с орехи.</t>
    </r>
  </si>
  <si>
    <r>
      <t>Код 3079 - Бадеми</t>
    </r>
    <r>
      <rPr>
        <sz val="14"/>
        <rFont val="Times New Roman"/>
        <family val="1"/>
        <charset val="204"/>
      </rPr>
      <t>– включват се площите, заети с бадеми.</t>
    </r>
  </si>
  <si>
    <r>
      <t>Код 3080 - Лешници</t>
    </r>
    <r>
      <rPr>
        <sz val="14"/>
        <rFont val="Times New Roman"/>
        <family val="1"/>
        <charset val="204"/>
      </rPr>
      <t>– включват се площите, заети с лешници.</t>
    </r>
  </si>
  <si>
    <r>
      <t>Код 3081 - Кестени</t>
    </r>
    <r>
      <rPr>
        <sz val="14"/>
        <rFont val="Times New Roman"/>
        <family val="1"/>
        <charset val="204"/>
      </rPr>
      <t>– включват се площите, заети с кестени.</t>
    </r>
  </si>
  <si>
    <r>
      <t xml:space="preserve">В Код 3179 „Други овощни насаждения” </t>
    </r>
    <r>
      <rPr>
        <sz val="14"/>
        <rFont val="Times New Roman"/>
        <family val="1"/>
        <charset val="204"/>
      </rPr>
      <t>се включват и площите, заети мушмули, смокини, едроплоден дрян, черници, райска ябълка, нар, хинап и др.</t>
    </r>
  </si>
  <si>
    <t xml:space="preserve">Ягодоплодни: </t>
  </si>
  <si>
    <r>
      <t>Код 3082 Ягоди</t>
    </r>
    <r>
      <rPr>
        <sz val="14"/>
        <rFont val="Times New Roman"/>
        <family val="1"/>
        <charset val="204"/>
      </rPr>
      <t xml:space="preserve"> – не се включват площите, предназначени за производство на посадъчен материал.</t>
    </r>
  </si>
  <si>
    <r>
      <t xml:space="preserve">Код 3083 Малини </t>
    </r>
    <r>
      <rPr>
        <sz val="14"/>
        <rFont val="Times New Roman"/>
        <family val="1"/>
        <charset val="204"/>
      </rPr>
      <t>– включват се площите с малини;</t>
    </r>
  </si>
  <si>
    <r>
      <t>Код 3189 Други ягодоплодни</t>
    </r>
    <r>
      <rPr>
        <sz val="14"/>
        <rFont val="Times New Roman"/>
        <family val="1"/>
        <charset val="204"/>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</si>
  <si>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4"/>
        <rFont val="Times New Roman"/>
        <family val="1"/>
        <charset val="204"/>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</si>
  <si>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</si>
  <si>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</si>
  <si>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</si>
  <si>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4"/>
        <rFont val="Times New Roman"/>
        <family val="1"/>
        <charset val="204"/>
      </rPr>
      <t xml:space="preserve"> </t>
    </r>
    <r>
      <rPr>
        <sz val="14"/>
        <rFont val="Times New Roman"/>
        <family val="1"/>
        <charset val="204"/>
      </rPr>
      <t>– включват се площите с винени сортове лозя.</t>
    </r>
  </si>
  <si>
    <r>
      <t>Код 3089 Десертни лозя</t>
    </r>
    <r>
      <rPr>
        <b/>
        <sz val="14"/>
        <rFont val="Times New Roman"/>
        <family val="1"/>
        <charset val="204"/>
      </rPr>
      <t xml:space="preserve"> – включват се площите, засадени с десертни сортове лозя, включително за производство на стафиди</t>
    </r>
  </si>
  <si>
    <t>ЦВЕТЯ И ДЕКОРАТИВНИ РАСТЕНИЯ</t>
  </si>
  <si>
    <r>
      <t>В тази група се включват</t>
    </r>
    <r>
      <rPr>
        <sz val="14"/>
        <rFont val="Times New Roman"/>
        <family val="1"/>
        <charset val="204"/>
      </rPr>
      <t xml:space="preserve"> цветя и декоративни растения – за рязан цвят и саксийни (цъфнали или зелени с листа).</t>
    </r>
  </si>
  <si>
    <r>
      <t>Код 3091 Цветя – за рязан цвят</t>
    </r>
    <r>
      <rPr>
        <b/>
        <sz val="14"/>
        <rFont val="Times New Roman"/>
        <family val="1"/>
        <charset val="204"/>
      </rPr>
      <t xml:space="preserve"> –</t>
    </r>
    <r>
      <rPr>
        <sz val="14"/>
        <rFont val="Times New Roman"/>
        <family val="1"/>
        <charset val="204"/>
      </rPr>
      <t xml:space="preserve"> включват се площите, засадени с цветни култури за рязан цвят.</t>
    </r>
  </si>
  <si>
    <r>
      <t xml:space="preserve">Код 3092 Цветя – луковични растения </t>
    </r>
    <r>
      <rPr>
        <b/>
        <sz val="14"/>
        <rFont val="Times New Roman"/>
        <family val="1"/>
        <charset val="204"/>
      </rPr>
      <t>–</t>
    </r>
    <r>
      <rPr>
        <sz val="14"/>
        <rFont val="Times New Roman"/>
        <family val="1"/>
        <charset val="204"/>
      </rPr>
      <t xml:space="preserve"> включват се площите, засадени с цветни култури, отглеждани за производство на луковици.</t>
    </r>
  </si>
  <si>
    <r>
      <t>Код 3093 Цветя – саксийни</t>
    </r>
    <r>
      <rPr>
        <sz val="14"/>
        <rFont val="Times New Roman"/>
        <family val="1"/>
        <charset val="204"/>
      </rPr>
      <t xml:space="preserve"> </t>
    </r>
    <r>
      <rPr>
        <b/>
        <sz val="14"/>
        <rFont val="Times New Roman"/>
        <family val="1"/>
        <charset val="204"/>
      </rPr>
      <t>–</t>
    </r>
    <r>
      <rPr>
        <sz val="14"/>
        <rFont val="Times New Roman"/>
        <family val="1"/>
        <charset val="204"/>
      </rPr>
      <t xml:space="preserve"> включват се площите, заети със саксийни цветя.</t>
    </r>
  </si>
  <si>
    <r>
      <t>Код 3200 Оранжерийни цветя</t>
    </r>
    <r>
      <rPr>
        <sz val="14"/>
        <rFont val="Times New Roman"/>
        <family val="1"/>
        <charset val="204"/>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</si>
  <si>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</si>
  <si>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4"/>
        <rFont val="Times New Roman"/>
        <family val="1"/>
        <charset val="204"/>
      </rPr>
      <t xml:space="preserve"> –</t>
    </r>
    <r>
      <rPr>
        <sz val="14"/>
        <rFont val="Times New Roman"/>
        <family val="1"/>
        <charset val="204"/>
      </rPr>
      <t xml:space="preserve"> включват се площите за производство на семена и посадъчен материал на следните видове култури:</t>
    </r>
  </si>
  <si>
    <r>
      <t>·</t>
    </r>
    <r>
      <rPr>
        <sz val="7"/>
        <rFont val="Times New Roman"/>
        <family val="1"/>
        <charset val="204"/>
      </rPr>
      <t xml:space="preserve">        </t>
    </r>
    <r>
      <rPr>
        <sz val="14"/>
        <rFont val="Times New Roman"/>
        <family val="1"/>
        <charset val="204"/>
      </rPr>
      <t>захарно и фуражно цвекло;</t>
    </r>
  </si>
  <si>
    <r>
      <t>·</t>
    </r>
    <r>
      <rPr>
        <sz val="7"/>
        <rFont val="Times New Roman"/>
        <family val="1"/>
        <charset val="204"/>
      </rPr>
      <t xml:space="preserve">        </t>
    </r>
    <r>
      <rPr>
        <sz val="14"/>
        <rFont val="Times New Roman"/>
        <family val="1"/>
        <charset val="204"/>
      </rPr>
      <t>хмел, тютюн, лен, коноп, памук, ароматни и лекарствени растения, подправки, цикория за кафе;</t>
    </r>
  </si>
  <si>
    <r>
      <t>·</t>
    </r>
    <r>
      <rPr>
        <sz val="7"/>
        <rFont val="Times New Roman"/>
        <family val="1"/>
        <charset val="204"/>
      </rPr>
      <t xml:space="preserve">        </t>
    </r>
    <r>
      <rPr>
        <sz val="14"/>
        <rFont val="Times New Roman"/>
        <family val="1"/>
        <charset val="204"/>
      </rPr>
      <t xml:space="preserve">окопни фуражни култури: фуражни зеленчуци </t>
    </r>
  </si>
  <si>
    <r>
      <t>·</t>
    </r>
    <r>
      <rPr>
        <sz val="7"/>
        <rFont val="Times New Roman"/>
        <family val="1"/>
        <charset val="204"/>
      </rPr>
      <t xml:space="preserve">        </t>
    </r>
    <r>
      <rPr>
        <sz val="14"/>
        <rFont val="Times New Roman"/>
        <family val="1"/>
        <charset val="204"/>
      </rPr>
      <t>пресни зеленчуци, ягоди и декоративни растения (семена);</t>
    </r>
  </si>
  <si>
    <r>
      <t>·</t>
    </r>
    <r>
      <rPr>
        <sz val="7"/>
        <rFont val="Times New Roman"/>
        <family val="1"/>
        <charset val="204"/>
      </rPr>
      <t xml:space="preserve">        </t>
    </r>
    <r>
      <rPr>
        <sz val="14"/>
        <rFont val="Times New Roman"/>
        <family val="1"/>
        <charset val="204"/>
      </rPr>
      <t>бобови и житни треви – чиста или смесена култура (люцерна, детелина).</t>
    </r>
  </si>
  <si>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</si>
  <si>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Код 3097 и 3095 Угари и други</t>
    </r>
    <r>
      <rPr>
        <b/>
        <sz val="14"/>
        <rFont val="Times New Roman"/>
        <family val="1"/>
        <charset val="204"/>
      </rPr>
      <t xml:space="preserve"> </t>
    </r>
    <r>
      <rPr>
        <sz val="14"/>
        <rFont val="Times New Roman"/>
        <family val="1"/>
        <charset val="204"/>
      </rPr>
      <t>– включват се угарите, семейните градини и всички други площи, заети с култури и неспоменати по-горе.</t>
    </r>
  </si>
  <si>
    <r>
      <t>Угари</t>
    </r>
    <r>
      <rPr>
        <sz val="14"/>
        <rFont val="Times New Roman"/>
        <family val="1"/>
        <charset val="204"/>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4"/>
        <rFont val="Times New Roman"/>
        <family val="1"/>
        <charset val="204"/>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</si>
  <si>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4"/>
        <rFont val="Times New Roman"/>
        <family val="1"/>
        <charset val="204"/>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</si>
  <si>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4"/>
        <rFont val="Times New Roman"/>
        <family val="1"/>
        <charset val="204"/>
      </rPr>
      <t xml:space="preserve"> – </t>
    </r>
    <r>
      <rPr>
        <b/>
        <sz val="14"/>
        <rFont val="Times New Roman"/>
        <family val="1"/>
        <charset val="204"/>
      </rPr>
      <t>култивирана печурка</t>
    </r>
    <r>
      <rPr>
        <sz val="14"/>
        <rFont val="Times New Roman"/>
        <family val="1"/>
        <charset val="204"/>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</si>
  <si>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4"/>
        <rFont val="Times New Roman"/>
        <family val="1"/>
        <charset val="204"/>
      </rPr>
      <t xml:space="preserve"> </t>
    </r>
    <r>
      <rPr>
        <b/>
        <u/>
        <sz val="14"/>
        <rFont val="Times New Roman"/>
        <family val="1"/>
        <charset val="204"/>
      </rPr>
      <t>Култивирани гъби</t>
    </r>
    <r>
      <rPr>
        <sz val="14"/>
        <rFont val="Times New Roman"/>
        <family val="1"/>
        <charset val="204"/>
      </rPr>
      <t xml:space="preserve"> – </t>
    </r>
    <r>
      <rPr>
        <b/>
        <sz val="14"/>
        <rFont val="Times New Roman"/>
        <family val="1"/>
        <charset val="204"/>
      </rPr>
      <t>кладница</t>
    </r>
    <r>
      <rPr>
        <sz val="14"/>
        <rFont val="Times New Roman"/>
        <family val="1"/>
        <charset val="204"/>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</si>
  <si>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</si>
  <si>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4"/>
        <rFont val="Times New Roman"/>
        <family val="1"/>
        <charset val="204"/>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</si>
  <si>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</si>
  <si>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4"/>
        <rFont val="Times New Roman"/>
        <family val="1"/>
        <charset val="204"/>
      </rPr>
      <t xml:space="preserve"> – включват се всички мъжки и женски животни до 1 година. </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</si>
  <si>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</si>
  <si>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4"/>
        <rFont val="Times New Roman"/>
        <family val="1"/>
        <charset val="204"/>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</si>
  <si>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4"/>
        <rFont val="Times New Roman"/>
        <family val="1"/>
        <charset val="204"/>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</si>
  <si>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4"/>
        <rFont val="Times New Roman"/>
        <family val="1"/>
        <charset val="204"/>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</si>
  <si>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4"/>
        <rFont val="Times New Roman"/>
        <family val="1"/>
        <charset val="204"/>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</si>
  <si>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4"/>
        <rFont val="Times New Roman"/>
        <family val="1"/>
        <charset val="204"/>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</si>
  <si>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4"/>
        <rFont val="Times New Roman"/>
        <family val="1"/>
        <charset val="204"/>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</si>
  <si>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4"/>
        <rFont val="Times New Roman"/>
        <family val="1"/>
        <charset val="204"/>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</si>
  <si>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4"/>
        <rFont val="Times New Roman"/>
        <family val="1"/>
        <charset val="204"/>
      </rPr>
      <t xml:space="preserve"> </t>
    </r>
    <r>
      <rPr>
        <b/>
        <u/>
        <sz val="14"/>
        <rFont val="Times New Roman"/>
        <family val="1"/>
        <charset val="204"/>
      </rPr>
      <t xml:space="preserve">Крави-месодайни </t>
    </r>
    <r>
      <rPr>
        <sz val="14"/>
        <rFont val="Times New Roman"/>
        <family val="1"/>
        <charset val="204"/>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</si>
  <si>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</si>
  <si>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4"/>
        <rFont val="Times New Roman"/>
        <family val="1"/>
        <charset val="204"/>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</si>
  <si>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4"/>
        <rFont val="Times New Roman"/>
        <family val="1"/>
        <charset val="204"/>
      </rPr>
      <t xml:space="preserve"> и овце – месодайни</t>
    </r>
    <r>
      <rPr>
        <sz val="14"/>
        <rFont val="Times New Roman"/>
        <family val="1"/>
        <charset val="204"/>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</si>
  <si>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4"/>
        <rFont val="Times New Roman"/>
        <family val="1"/>
        <charset val="204"/>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</si>
  <si>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</si>
  <si>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</si>
  <si>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r>
      <t>Код 4010 Кози – общо</t>
    </r>
    <r>
      <rPr>
        <sz val="14"/>
        <rFont val="Times New Roman"/>
        <family val="1"/>
        <charset val="204"/>
      </rPr>
      <t xml:space="preserve"> – сбор на кодове 4011 и  4107.</t>
    </r>
  </si>
  <si>
    <r>
      <t>Код 4011 Кози майки</t>
    </r>
    <r>
      <rPr>
        <sz val="14"/>
        <rFont val="Times New Roman"/>
        <family val="1"/>
        <charset val="204"/>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</si>
  <si>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4"/>
        <rFont val="Times New Roman"/>
        <family val="1"/>
        <charset val="204"/>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</si>
  <si>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</si>
  <si>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</si>
  <si>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</si>
  <si>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r>
      <t>Код 4013 Свине – общо</t>
    </r>
    <r>
      <rPr>
        <sz val="14"/>
        <rFont val="Times New Roman"/>
        <family val="1"/>
        <charset val="204"/>
      </rPr>
      <t xml:space="preserve"> – сбор на кодове 4014, 4108 и 4109.</t>
    </r>
  </si>
  <si>
    <r>
      <t>Код 4014 Свине майки</t>
    </r>
    <r>
      <rPr>
        <sz val="14"/>
        <rFont val="Times New Roman"/>
        <family val="1"/>
        <charset val="204"/>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</si>
  <si>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4"/>
        <rFont val="Times New Roman"/>
        <family val="1"/>
        <charset val="204"/>
      </rPr>
      <t>и младите женски свине над 50 кг, които са определени за разплод, но още не са заплождани.</t>
    </r>
  </si>
  <si>
    <r>
      <t xml:space="preserve">Код 4108 Прасенца под 45 дни </t>
    </r>
    <r>
      <rPr>
        <sz val="14"/>
        <rFont val="Times New Roman"/>
        <family val="1"/>
        <charset val="204"/>
      </rPr>
      <t>– Включват се всички мъжки и женски животни, отбити или не на възраст до 45 дни, независимо от бъдещото им използване.</t>
    </r>
  </si>
  <si>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</si>
  <si>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Код 4109 Други свине</t>
    </r>
    <r>
      <rPr>
        <sz val="14"/>
        <rFont val="Times New Roman"/>
        <family val="1"/>
        <charset val="204"/>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</si>
  <si>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4"/>
        <rFont val="Times New Roman"/>
        <family val="1"/>
        <charset val="204"/>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</si>
  <si>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</si>
  <si>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</si>
  <si>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4"/>
        <rFont val="Times New Roman"/>
        <family val="1"/>
        <charset val="204"/>
      </rPr>
      <t xml:space="preserve"> </t>
    </r>
    <r>
      <rPr>
        <b/>
        <u/>
        <sz val="14"/>
        <rFont val="Times New Roman"/>
        <family val="1"/>
        <charset val="204"/>
      </rPr>
      <t>Птици-общо</t>
    </r>
    <r>
      <rPr>
        <sz val="14"/>
        <rFont val="Times New Roman"/>
        <family val="1"/>
        <charset val="204"/>
      </rPr>
      <t xml:space="preserve"> – сбор на кодове 4017, 4110, 4019, 4020, 4021, 4022, 4023 и 4111.</t>
    </r>
  </si>
  <si>
    <r>
      <t>Код 4017 Кокошки носачки</t>
    </r>
    <r>
      <rPr>
        <b/>
        <sz val="14"/>
        <rFont val="Times New Roman"/>
        <family val="1"/>
        <charset val="204"/>
      </rPr>
      <t xml:space="preserve"> </t>
    </r>
    <r>
      <rPr>
        <sz val="14"/>
        <rFont val="Times New Roman"/>
        <family val="1"/>
        <charset val="204"/>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</si>
  <si>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4"/>
        <rFont val="Times New Roman"/>
        <family val="1"/>
        <charset val="204"/>
      </rPr>
      <t xml:space="preserve"> и ярките – млади женски птици, предназначени за носене на яйца, но които още не са започнали да снасят.</t>
    </r>
  </si>
  <si>
    <r>
      <t>Код 4110</t>
    </r>
    <r>
      <rPr>
        <u/>
        <sz val="14"/>
        <rFont val="Times New Roman"/>
        <family val="1"/>
        <charset val="204"/>
      </rPr>
      <t xml:space="preserve"> </t>
    </r>
    <r>
      <rPr>
        <b/>
        <u/>
        <sz val="14"/>
        <rFont val="Times New Roman"/>
        <family val="1"/>
        <charset val="204"/>
      </rPr>
      <t>Бройлери</t>
    </r>
    <r>
      <rPr>
        <sz val="14"/>
        <rFont val="Times New Roman"/>
        <family val="1"/>
        <charset val="204"/>
      </rPr>
      <t xml:space="preserve"> – включват се всички птици, предназначени за угояване и за клане.</t>
    </r>
  </si>
  <si>
    <r>
      <t>Код 4019</t>
    </r>
    <r>
      <rPr>
        <u/>
        <sz val="14"/>
        <rFont val="Times New Roman"/>
        <family val="1"/>
        <charset val="204"/>
      </rPr>
      <t xml:space="preserve"> </t>
    </r>
    <r>
      <rPr>
        <b/>
        <u/>
        <sz val="14"/>
        <rFont val="Times New Roman"/>
        <family val="1"/>
        <charset val="204"/>
      </rPr>
      <t>Пуйки</t>
    </r>
    <r>
      <rPr>
        <sz val="14"/>
        <rFont val="Times New Roman"/>
        <family val="1"/>
        <charset val="204"/>
      </rPr>
      <t xml:space="preserve"> – включват се всички пуйки, отглеждани в стопанството, без разлика на пол, възраст и направление за реализация.</t>
    </r>
  </si>
  <si>
    <r>
      <t>Код 4021</t>
    </r>
    <r>
      <rPr>
        <u/>
        <sz val="14"/>
        <rFont val="Times New Roman"/>
        <family val="1"/>
        <charset val="204"/>
      </rPr>
      <t xml:space="preserve"> </t>
    </r>
    <r>
      <rPr>
        <b/>
        <u/>
        <sz val="14"/>
        <rFont val="Times New Roman"/>
        <family val="1"/>
        <charset val="204"/>
      </rPr>
      <t>Патици</t>
    </r>
    <r>
      <rPr>
        <sz val="14"/>
        <rFont val="Times New Roman"/>
        <family val="1"/>
        <charset val="204"/>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</si>
  <si>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4"/>
        <rFont val="Times New Roman"/>
        <family val="1"/>
        <charset val="204"/>
      </rPr>
      <t xml:space="preserve"> </t>
    </r>
    <r>
      <rPr>
        <b/>
        <u/>
        <sz val="14"/>
        <rFont val="Times New Roman"/>
        <family val="1"/>
        <charset val="204"/>
      </rPr>
      <t>Гъски</t>
    </r>
    <r>
      <rPr>
        <sz val="14"/>
        <rFont val="Times New Roman"/>
        <family val="1"/>
        <charset val="204"/>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</si>
  <si>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4"/>
        <rFont val="Times New Roman"/>
        <family val="1"/>
        <charset val="204"/>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</si>
  <si>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</si>
  <si>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4"/>
        <rFont val="Times New Roman"/>
        <family val="1"/>
        <charset val="204"/>
      </rPr>
      <t xml:space="preserve"> – включват се всички зайци, отглеждани в стопанството, дори да се отглеждат само за семейна консумация.</t>
    </r>
  </si>
  <si>
    <r>
      <t>Код 4031</t>
    </r>
    <r>
      <rPr>
        <u/>
        <sz val="14"/>
        <rFont val="Times New Roman"/>
        <family val="1"/>
        <charset val="204"/>
      </rPr>
      <t xml:space="preserve"> </t>
    </r>
    <r>
      <rPr>
        <b/>
        <u/>
        <sz val="14"/>
        <rFont val="Times New Roman"/>
        <family val="1"/>
        <charset val="204"/>
      </rPr>
      <t>Зайкини майки</t>
    </r>
    <r>
      <rPr>
        <sz val="14"/>
        <rFont val="Times New Roman"/>
        <family val="1"/>
        <charset val="204"/>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</si>
  <si>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t>ЕДНОКОПИТНИ</t>
  </si>
  <si>
    <r>
      <t>Код 4025 Коне и други еднокопитни</t>
    </r>
    <r>
      <rPr>
        <b/>
        <sz val="14"/>
        <rFont val="Times New Roman"/>
        <family val="1"/>
        <charset val="204"/>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</si>
  <si>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t>ПЧЕЛАРСТВО</t>
  </si>
  <si>
    <r>
      <t>Код 4027 Пчелни семейства</t>
    </r>
    <r>
      <rPr>
        <sz val="14"/>
        <rFont val="Times New Roman"/>
        <family val="1"/>
        <charset val="204"/>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</si>
  <si>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t>ДРУГИ</t>
  </si>
  <si>
    <r>
      <t>Код 4029 Буби – кутийки бубено семе</t>
    </r>
    <r>
      <rPr>
        <sz val="14"/>
        <rFont val="Times New Roman"/>
        <family val="1"/>
        <charset val="204"/>
      </rPr>
      <t xml:space="preserve"> – отбелязва се броят на кутийките.</t>
    </r>
  </si>
  <si>
    <r>
      <t>Код 4030 Охлюви</t>
    </r>
    <r>
      <rPr>
        <sz val="14"/>
        <rFont val="Times New Roman"/>
        <family val="1"/>
        <charset val="204"/>
      </rPr>
      <t xml:space="preserve"> – отбелязва се площта в квадратни метри, върху която се отглеждат охлювите.</t>
    </r>
  </si>
  <si>
    <r>
      <t>Код 4309 Калифорнийски червеи</t>
    </r>
    <r>
      <rPr>
        <sz val="14"/>
        <rFont val="Times New Roman"/>
        <family val="1"/>
        <charset val="204"/>
      </rPr>
      <t xml:space="preserve"> – отбелязва се площта в квадратни метри, върху която се отглеждат калифорнийските червеи.</t>
    </r>
  </si>
  <si>
    <r>
      <t>Предвидени са специални правила за изчисляване на СПО за някои типове характеристики и за общото СПО на стопанството:</t>
    </r>
    <r>
      <rPr>
        <sz val="11"/>
        <rFont val="Calibri"/>
        <family val="2"/>
        <charset val="204"/>
      </rPr>
      <t xml:space="preserve"> </t>
    </r>
  </si>
  <si>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</si>
  <si>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</si>
  <si>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</si>
  <si>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</si>
  <si>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</si>
  <si>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</si>
  <si>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</si>
  <si>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</si>
  <si>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РАЗГЛЕЖДАНЕ НА СПЕЦИАЛНИ СЛУЧАИ:</t>
  </si>
  <si>
    <t>Телета и малчета над 1 г. и под 2 г. женски</t>
  </si>
  <si>
    <t>Ягоди - оранжерийни</t>
  </si>
  <si>
    <t>Малини - оранжерийни</t>
  </si>
  <si>
    <r>
      <t>Код 30832 Малини – оранжерийно производство</t>
    </r>
    <r>
      <rPr>
        <b/>
        <sz val="14"/>
        <rFont val="Times New Roman"/>
        <family val="1"/>
        <charset val="204"/>
      </rPr>
      <t xml:space="preserve"> - </t>
    </r>
    <r>
      <rPr>
        <sz val="14"/>
        <rFont val="Times New Roman"/>
        <family val="1"/>
        <charset val="204"/>
      </rPr>
      <t xml:space="preserve">включват се площите с малини, които се отглеждат в стъклени или полиетиленови оранжерии, в които човек може да работи изправен. </t>
    </r>
  </si>
  <si>
    <r>
      <t>Код 30822 Ягоди – оранжерийно производство -</t>
    </r>
    <r>
      <rPr>
        <sz val="14"/>
        <rFont val="Times New Roman"/>
        <family val="1"/>
        <charset val="204"/>
      </rPr>
      <t xml:space="preserve"> включват се площите с ягоди, които се отглеждат в стъклени или полиетиленови оранжерии, в които човек може да работи изправен. </t>
    </r>
  </si>
  <si>
    <t xml:space="preserve">
Таблица за изчисляване на икономическия размер на  земеделските стопанства   </t>
  </si>
  <si>
    <t>Приложение № 3
към Условията за кандидатстване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</si>
</sst>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0"/>
      <name val="Arial"/>
      <charset val="204"/>
    </font>
    <font>
      <sz val="10"/>
      <name val="Arial"/>
      <family val="2"/>
      <charset val="204"/>
    </font>
    <font>
      <sz val="10"/>
      <name val="Times New Roman"/>
      <family val="1"/>
      <charset val="204"/>
    </font>
    <font>
      <sz val="8"/>
      <name val="Arial"/>
      <family val="2"/>
      <charset val="204"/>
    </font>
    <font>
      <b/>
      <sz val="10"/>
      <name val="Times New Roman"/>
      <family val="1"/>
      <charset val="204"/>
    </font>
    <font>
      <b/>
      <sz val="12"/>
      <name val="Times New Roman"/>
      <family val="1"/>
      <charset val="204"/>
    </font>
    <font>
      <b/>
      <sz val="8"/>
      <name val="Times New Roman"/>
      <family val="1"/>
      <charset val="204"/>
    </font>
    <font>
      <sz val="8"/>
      <name val="Times New Roman"/>
      <family val="1"/>
      <charset val="204"/>
    </font>
    <font>
      <i/>
      <sz val="10"/>
      <name val="Times New Roman"/>
      <family val="1"/>
      <charset val="204"/>
    </font>
    <font>
      <b/>
      <sz val="14"/>
      <name val="Times New Roman"/>
      <family val="1"/>
      <charset val="204"/>
    </font>
    <font>
      <sz val="12"/>
      <name val="Times New Roman"/>
      <family val="1"/>
      <charset val="204"/>
    </font>
    <font>
      <b/>
      <sz val="16"/>
      <name val="Times New Roman"/>
      <family val="1"/>
    </font>
    <font>
      <sz val="10"/>
      <color theme="1"/>
      <name val="Times New Roman"/>
      <family val="1"/>
      <charset val="204"/>
    </font>
    <font>
      <i/>
      <sz val="10"/>
      <color theme="1"/>
      <name val="Times New Roman"/>
      <family val="1"/>
      <charset val="204"/>
    </font>
    <font>
      <b/>
      <u/>
      <sz val="14"/>
      <name val="Times New Roman"/>
      <family val="1"/>
      <charset val="204"/>
    </font>
    <font>
      <sz val="14"/>
      <name val="Times New Roman"/>
      <family val="1"/>
      <charset val="204"/>
    </font>
    <font>
      <i/>
      <sz val="14"/>
      <name val="Times New Roman"/>
      <family val="1"/>
      <charset val="204"/>
    </font>
    <font>
      <b/>
      <i/>
      <sz val="14"/>
      <name val="Times New Roman"/>
      <family val="1"/>
      <charset val="204"/>
    </font>
    <font>
      <sz val="14"/>
      <name val="Arial Narrow"/>
      <family val="2"/>
      <charset val="204"/>
    </font>
    <font>
      <sz val="7"/>
      <name val="Times New Roman"/>
      <family val="1"/>
      <charset val="204"/>
    </font>
    <font>
      <b/>
      <i/>
      <u/>
      <sz val="14"/>
      <name val="Times New Roman"/>
      <family val="1"/>
      <charset val="204"/>
    </font>
    <font>
      <sz val="14"/>
      <name val="Wingdings"/>
      <charset val="2"/>
    </font>
    <font>
      <u/>
      <sz val="14"/>
      <name val="Times New Roman"/>
      <family val="1"/>
      <charset val="204"/>
    </font>
    <font>
      <sz val="14"/>
      <name val="Symbol"/>
      <family val="1"/>
      <charset val="2"/>
    </font>
    <font>
      <sz val="11"/>
      <name val="Calibri"/>
      <family val="2"/>
      <charset val="204"/>
    </font>
  </fonts>
  <fills count="9">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1"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4" tint="0.39997558519241921"/>
        <bgColor indexed="64"/>
      </patternFill>
    </fill>
  </fills>
  <borders count="14">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8">
    <xf numFmtId="0" fontId="0" fillId="0" borderId="0" xfId="0"/>
    <xf numFmtId="0" fontId="2" fillId="0" borderId="0" xfId="0" applyFont="1"/>
    <xf numFmtId="0" fontId="2" fillId="0" borderId="0" xfId="0" applyFont="1" applyFill="1"/>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7" fillId="0" borderId="4" xfId="0" applyFont="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Border="1" applyAlignment="1">
      <alignment horizontal="center"/>
    </xf>
    <xf numFmtId="3" fontId="4" fillId="2" borderId="5"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2" fillId="2" borderId="9" xfId="0" applyNumberFormat="1" applyFont="1" applyFill="1" applyBorder="1" applyAlignment="1">
      <alignment horizontal="center" wrapText="1"/>
    </xf>
    <xf numFmtId="0" fontId="2" fillId="3" borderId="4" xfId="0" applyFont="1" applyFill="1" applyBorder="1" applyAlignment="1">
      <alignment horizontal="center" vertical="top" wrapText="1"/>
    </xf>
    <xf numFmtId="0" fontId="2" fillId="3" borderId="4" xfId="0" applyFont="1" applyFill="1" applyBorder="1" applyAlignment="1">
      <alignment horizontal="left" vertical="top" wrapText="1"/>
    </xf>
    <xf numFmtId="4" fontId="2" fillId="3" borderId="4" xfId="0" applyNumberFormat="1" applyFont="1" applyFill="1" applyBorder="1" applyAlignment="1">
      <alignment horizontal="center" vertical="top" wrapText="1"/>
    </xf>
    <xf numFmtId="0" fontId="2" fillId="3" borderId="0" xfId="0" applyFont="1" applyFill="1"/>
    <xf numFmtId="0" fontId="2" fillId="3" borderId="4" xfId="0" applyFont="1" applyFill="1" applyBorder="1" applyAlignment="1">
      <alignment horizontal="left" vertical="center" wrapText="1"/>
    </xf>
    <xf numFmtId="0" fontId="8" fillId="3" borderId="4" xfId="0" applyFont="1" applyFill="1" applyBorder="1" applyAlignment="1">
      <alignment horizontal="center" vertical="top" wrapText="1"/>
    </xf>
    <xf numFmtId="0" fontId="8" fillId="3" borderId="4" xfId="0" applyFont="1" applyFill="1" applyBorder="1" applyAlignment="1">
      <alignment horizontal="left" vertical="top" wrapText="1"/>
    </xf>
    <xf numFmtId="4" fontId="8" fillId="3" borderId="4" xfId="0" applyNumberFormat="1" applyFont="1" applyFill="1" applyBorder="1" applyAlignment="1">
      <alignment horizontal="center" vertical="top" wrapText="1"/>
    </xf>
    <xf numFmtId="0" fontId="2" fillId="3" borderId="4" xfId="0" applyFont="1" applyFill="1" applyBorder="1" applyAlignment="1">
      <alignment vertical="top" wrapText="1"/>
    </xf>
    <xf numFmtId="0" fontId="4" fillId="3" borderId="0" xfId="0" applyFont="1" applyFill="1" applyBorder="1" applyAlignment="1">
      <alignment horizontal="center" vertical="top" wrapText="1"/>
    </xf>
    <xf numFmtId="0" fontId="4" fillId="0" borderId="4" xfId="0" applyFont="1" applyBorder="1" applyAlignment="1">
      <alignment horizontal="center" vertical="center" wrapText="1"/>
    </xf>
    <xf numFmtId="0" fontId="2"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4" fontId="2" fillId="0" borderId="4" xfId="0" applyNumberFormat="1"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4" xfId="0" applyFont="1" applyFill="1" applyBorder="1" applyAlignment="1">
      <alignment horizontal="left" vertical="top" wrapText="1"/>
    </xf>
    <xf numFmtId="3"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indent="1"/>
    </xf>
    <xf numFmtId="0" fontId="4" fillId="0" borderId="4" xfId="0" applyFont="1" applyFill="1" applyBorder="1" applyAlignment="1">
      <alignment horizontal="left" vertical="center" wrapText="1"/>
    </xf>
    <xf numFmtId="3" fontId="2" fillId="0" borderId="4" xfId="0" applyNumberFormat="1" applyFont="1" applyFill="1" applyBorder="1" applyAlignment="1">
      <alignment horizontal="right" vertical="center" wrapText="1"/>
    </xf>
    <xf numFmtId="0" fontId="2" fillId="0" borderId="4" xfId="0" applyFont="1" applyFill="1" applyBorder="1" applyAlignment="1">
      <alignment horizontal="center" vertical="center" wrapText="1"/>
    </xf>
    <xf numFmtId="3" fontId="2" fillId="0" borderId="4" xfId="0" applyNumberFormat="1" applyFont="1" applyFill="1" applyBorder="1" applyAlignment="1" applyProtection="1">
      <alignment horizontal="right" vertical="center" wrapText="1" indent="1"/>
    </xf>
    <xf numFmtId="0" fontId="2" fillId="0" borderId="4" xfId="0" applyFont="1" applyFill="1" applyBorder="1" applyAlignment="1">
      <alignment horizontal="justify" vertical="top" wrapText="1"/>
    </xf>
    <xf numFmtId="0" fontId="10" fillId="0" borderId="4" xfId="0" applyFont="1" applyFill="1" applyBorder="1" applyAlignment="1">
      <alignment horizontal="justify" vertical="top" wrapText="1"/>
    </xf>
    <xf numFmtId="3" fontId="2" fillId="0" borderId="4" xfId="0" applyNumberFormat="1" applyFont="1" applyFill="1" applyBorder="1" applyAlignment="1">
      <alignment horizontal="right" indent="1"/>
    </xf>
    <xf numFmtId="0" fontId="12" fillId="3" borderId="4" xfId="0" applyFont="1" applyFill="1" applyBorder="1" applyAlignment="1">
      <alignment horizontal="left" vertical="top" wrapText="1"/>
    </xf>
    <xf numFmtId="0" fontId="13" fillId="0" borderId="4" xfId="0" applyFont="1" applyFill="1" applyBorder="1" applyAlignment="1">
      <alignment horizontal="center" vertical="top" wrapText="1"/>
    </xf>
    <xf numFmtId="0" fontId="13" fillId="0" borderId="4" xfId="0" applyFont="1" applyFill="1" applyBorder="1" applyAlignment="1">
      <alignment horizontal="left" vertical="top" wrapText="1"/>
    </xf>
    <xf numFmtId="4" fontId="13" fillId="0" borderId="4" xfId="0" applyNumberFormat="1" applyFont="1" applyFill="1" applyBorder="1" applyAlignment="1">
      <alignment horizontal="center" vertical="top" wrapText="1"/>
    </xf>
    <xf numFmtId="3" fontId="12" fillId="0" borderId="4" xfId="0" applyNumberFormat="1" applyFont="1" applyFill="1" applyBorder="1" applyAlignment="1">
      <alignment horizontal="right" indent="1"/>
    </xf>
    <xf numFmtId="0" fontId="2" fillId="3" borderId="4" xfId="0" applyFont="1" applyFill="1" applyBorder="1" applyAlignment="1">
      <alignment horizontal="left" vertical="top"/>
    </xf>
    <xf numFmtId="0" fontId="2" fillId="3" borderId="4" xfId="0" applyFont="1" applyFill="1" applyBorder="1" applyAlignment="1">
      <alignment horizontal="center" vertical="top"/>
    </xf>
    <xf numFmtId="3" fontId="2" fillId="3" borderId="4" xfId="0" applyNumberFormat="1" applyFont="1" applyFill="1" applyBorder="1" applyAlignment="1">
      <alignment horizontal="right" indent="1"/>
    </xf>
    <xf numFmtId="3" fontId="2" fillId="4" borderId="4" xfId="0" applyNumberFormat="1" applyFont="1" applyFill="1" applyBorder="1" applyAlignment="1">
      <alignment horizontal="center"/>
    </xf>
    <xf numFmtId="3" fontId="2" fillId="3" borderId="4" xfId="0" applyNumberFormat="1" applyFont="1" applyFill="1" applyBorder="1" applyAlignment="1">
      <alignment horizontal="right" vertical="center" indent="1"/>
    </xf>
    <xf numFmtId="3" fontId="2" fillId="3" borderId="4" xfId="0" applyNumberFormat="1" applyFont="1" applyFill="1" applyBorder="1" applyAlignment="1">
      <alignment horizontal="center"/>
    </xf>
    <xf numFmtId="0" fontId="2" fillId="0" borderId="4" xfId="0" applyFont="1" applyBorder="1" applyAlignment="1">
      <alignment horizontal="center"/>
    </xf>
    <xf numFmtId="0" fontId="2" fillId="0" borderId="4" xfId="0" applyFont="1" applyBorder="1" applyAlignment="1">
      <alignment horizontal="left"/>
    </xf>
    <xf numFmtId="0" fontId="2" fillId="0" borderId="4" xfId="0" applyFont="1" applyBorder="1"/>
    <xf numFmtId="0" fontId="2" fillId="0" borderId="4" xfId="0" applyFont="1" applyBorder="1" applyAlignment="1">
      <alignment horizontal="right" indent="1"/>
    </xf>
    <xf numFmtId="0" fontId="2" fillId="3" borderId="4" xfId="0" applyFont="1" applyFill="1" applyBorder="1" applyAlignment="1">
      <alignment horizontal="center" vertical="center" wrapText="1"/>
    </xf>
    <xf numFmtId="0" fontId="2" fillId="3" borderId="10" xfId="0" applyFont="1" applyFill="1" applyBorder="1" applyAlignment="1">
      <alignment vertical="center" wrapText="1"/>
    </xf>
    <xf numFmtId="0" fontId="2" fillId="0" borderId="4" xfId="0" applyFont="1" applyFill="1" applyBorder="1" applyAlignment="1">
      <alignment horizontal="left" vertical="center" wrapText="1" indent="1"/>
    </xf>
    <xf numFmtId="4" fontId="9" fillId="5" borderId="4" xfId="0" applyNumberFormat="1" applyFont="1" applyFill="1" applyBorder="1" applyAlignment="1">
      <alignment horizontal="center" vertical="center"/>
    </xf>
    <xf numFmtId="2" fontId="9" fillId="5" borderId="4" xfId="0" applyNumberFormat="1" applyFont="1" applyFill="1" applyBorder="1" applyAlignment="1">
      <alignment horizontal="center"/>
    </xf>
    <xf numFmtId="0" fontId="14" fillId="0" borderId="0" xfId="0" applyFont="1" applyAlignment="1">
      <alignment horizontal="justify" vertical="center"/>
    </xf>
    <xf numFmtId="0" fontId="17" fillId="0" borderId="0" xfId="0" applyFont="1" applyAlignment="1">
      <alignment horizontal="justify" vertical="center"/>
    </xf>
    <xf numFmtId="0" fontId="18" fillId="0" borderId="0" xfId="0" applyFont="1" applyAlignment="1">
      <alignment horizontal="justify" vertical="center"/>
    </xf>
    <xf numFmtId="0" fontId="9" fillId="0" borderId="0" xfId="0" applyFont="1" applyAlignment="1">
      <alignment horizontal="justify" vertical="center"/>
    </xf>
    <xf numFmtId="0" fontId="15" fillId="0" borderId="4" xfId="0" applyFont="1" applyBorder="1" applyAlignment="1">
      <alignment horizontal="left" vertical="top" wrapText="1"/>
    </xf>
    <xf numFmtId="0" fontId="15" fillId="0" borderId="0" xfId="0" applyFont="1" applyAlignment="1">
      <alignment horizontal="justify" vertical="center"/>
    </xf>
    <xf numFmtId="0" fontId="20" fillId="0" borderId="0" xfId="0" applyFont="1" applyAlignment="1">
      <alignment horizontal="justify" vertical="center"/>
    </xf>
    <xf numFmtId="0" fontId="21" fillId="0" borderId="0" xfId="0" applyFont="1" applyAlignment="1">
      <alignment horizontal="justify" vertical="center"/>
    </xf>
    <xf numFmtId="0" fontId="23" fillId="0" borderId="0" xfId="0" applyFont="1" applyAlignment="1">
      <alignment horizontal="justify" vertical="center"/>
    </xf>
    <xf numFmtId="0" fontId="15" fillId="0" borderId="4" xfId="0" applyFont="1" applyBorder="1" applyAlignment="1">
      <alignment horizontal="left" wrapText="1"/>
    </xf>
    <xf numFmtId="0" fontId="15" fillId="0" borderId="4" xfId="0" applyFont="1" applyBorder="1" applyAlignment="1">
      <alignment wrapText="1"/>
    </xf>
    <xf numFmtId="0" fontId="14" fillId="6" borderId="4" xfId="0" applyFont="1" applyFill="1" applyBorder="1" applyAlignment="1">
      <alignment horizontal="justify" vertical="top" wrapText="1"/>
    </xf>
    <xf numFmtId="0" fontId="9" fillId="0" borderId="0" xfId="0" applyFont="1" applyAlignment="1">
      <alignment horizontal="justify" vertical="top" wrapText="1"/>
    </xf>
    <xf numFmtId="0" fontId="9" fillId="7" borderId="4" xfId="0" applyFont="1" applyFill="1" applyBorder="1" applyAlignment="1">
      <alignment horizontal="justify" vertical="top" wrapText="1"/>
    </xf>
    <xf numFmtId="0" fontId="14" fillId="0" borderId="0" xfId="0" applyFont="1" applyAlignment="1">
      <alignment horizontal="justify" wrapText="1"/>
    </xf>
    <xf numFmtId="0" fontId="9" fillId="0" borderId="4" xfId="0" applyFont="1" applyBorder="1" applyAlignment="1">
      <alignment horizontal="justify" vertical="top" wrapText="1"/>
    </xf>
    <xf numFmtId="0" fontId="15" fillId="0" borderId="4" xfId="0" applyFont="1" applyBorder="1" applyAlignment="1">
      <alignment horizontal="justify" vertical="top" wrapText="1"/>
    </xf>
    <xf numFmtId="0" fontId="22" fillId="0" borderId="0" xfId="0" applyFont="1" applyAlignment="1">
      <alignment horizontal="justify" wrapText="1"/>
    </xf>
    <xf numFmtId="0" fontId="9" fillId="8" borderId="4" xfId="0" applyFont="1" applyFill="1" applyBorder="1" applyAlignment="1">
      <alignment horizontal="justify" vertical="top" wrapText="1"/>
    </xf>
    <xf numFmtId="0" fontId="9" fillId="0" borderId="0" xfId="0" applyFont="1" applyAlignment="1">
      <alignment horizontal="justify" wrapText="1"/>
    </xf>
    <xf numFmtId="0" fontId="10" fillId="0" borderId="4" xfId="0" applyFont="1" applyBorder="1" applyAlignment="1">
      <alignment horizontal="justify" vertical="top" wrapText="1"/>
    </xf>
    <xf numFmtId="0" fontId="15" fillId="0" borderId="0" xfId="0" applyFont="1" applyAlignment="1">
      <alignment horizontal="justify" vertical="top" wrapText="1"/>
    </xf>
    <xf numFmtId="0" fontId="0" fillId="0" borderId="0" xfId="0" applyAlignment="1">
      <alignment horizontal="justify" vertical="top" wrapText="1"/>
    </xf>
    <xf numFmtId="0" fontId="2" fillId="3" borderId="4" xfId="0" applyFont="1" applyFill="1" applyBorder="1" applyAlignment="1">
      <alignment horizontal="left" vertical="top" wrapText="1" indent="1"/>
    </xf>
    <xf numFmtId="3" fontId="2" fillId="3" borderId="4" xfId="0" applyNumberFormat="1" applyFont="1" applyFill="1" applyBorder="1" applyAlignment="1">
      <alignment horizontal="right" vertical="center" wrapText="1" indent="1"/>
    </xf>
    <xf numFmtId="0" fontId="11" fillId="0" borderId="4" xfId="0" applyFont="1" applyBorder="1" applyAlignment="1">
      <alignment horizontal="center" vertical="center" wrapText="1"/>
    </xf>
    <xf numFmtId="0" fontId="11" fillId="0" borderId="4" xfId="0" applyFont="1" applyBorder="1" applyAlignment="1">
      <alignment horizontal="center" vertical="center"/>
    </xf>
    <xf numFmtId="0" fontId="5" fillId="0" borderId="11" xfId="0" applyFont="1" applyFill="1" applyBorder="1" applyAlignment="1">
      <alignment horizontal="center"/>
    </xf>
    <xf numFmtId="0" fontId="5" fillId="0" borderId="12" xfId="0" applyFont="1" applyFill="1" applyBorder="1" applyAlignment="1">
      <alignment horizontal="center"/>
    </xf>
    <xf numFmtId="0" fontId="5" fillId="0" borderId="13" xfId="0" applyFont="1" applyFill="1" applyBorder="1" applyAlignment="1">
      <alignment horizontal="center"/>
    </xf>
    <xf numFmtId="0" fontId="9" fillId="0" borderId="4" xfId="0" applyFont="1" applyBorder="1" applyAlignment="1">
      <alignment horizontal="right" vertical="center" wrapText="1"/>
    </xf>
    <xf numFmtId="0" fontId="9" fillId="0" borderId="4" xfId="0" applyFont="1" applyBorder="1" applyAlignment="1">
      <alignment horizontal="center"/>
    </xf>
    <xf numFmtId="0" fontId="2" fillId="3" borderId="4" xfId="0" applyFont="1" applyFill="1" applyBorder="1" applyAlignment="1">
      <alignment horizontal="center" vertical="center" wrapText="1"/>
    </xf>
    <xf numFmtId="0" fontId="0" fillId="3" borderId="4" xfId="0" applyFill="1" applyBorder="1" applyAlignment="1">
      <alignment horizontal="center" vertical="center" wrapText="1"/>
    </xf>
    <xf numFmtId="0" fontId="4" fillId="0" borderId="0" xfId="0" applyFont="1" applyBorder="1" applyAlignment="1">
      <alignment horizontal="left" wrapText="1"/>
    </xf>
    <xf numFmtId="0" fontId="2" fillId="2" borderId="7"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4" fillId="0" borderId="7" xfId="0" applyFont="1" applyBorder="1" applyAlignment="1">
      <alignment horizontal="justify" vertical="center" wrapText="1"/>
    </xf>
    <xf numFmtId="0" fontId="4" fillId="0" borderId="0" xfId="0" applyFont="1" applyBorder="1" applyAlignment="1">
      <alignment horizontal="justify" vertical="center" wrapText="1"/>
    </xf>
    <xf numFmtId="0" fontId="2" fillId="0" borderId="0" xfId="0" applyFont="1" applyBorder="1" applyAlignment="1">
      <alignment horizontal="left" vertical="center" wrapText="1"/>
    </xf>
    <xf numFmtId="0" fontId="4" fillId="2" borderId="7"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6" xfId="0" applyFont="1" applyFill="1" applyBorder="1" applyAlignment="1">
      <alignment horizontal="center" vertical="center"/>
    </xf>
    <xf numFmtId="0" fontId="8" fillId="3" borderId="4" xfId="0" applyFont="1" applyFill="1" applyBorder="1" applyAlignment="1">
      <alignment horizontal="center" vertical="center" wrapText="1"/>
    </xf>
    <xf numFmtId="0" fontId="14" fillId="0" borderId="4" xfId="0" applyFont="1" applyBorder="1" applyAlignment="1">
      <alignment horizontal="center" vertical="top" wrapText="1"/>
    </xf>
    <xf numFmtId="0" fontId="5" fillId="0" borderId="4" xfId="0" applyFont="1" applyBorder="1" applyAlignment="1">
      <alignment horizontal="right" vertical="center" wrapText="1"/>
    </xf>
    <xf numFmtId="0" fontId="5" fillId="0" borderId="4" xfId="0" applyFont="1" applyBorder="1" applyAlignment="1">
      <alignment horizontal="righ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0"/>
  <sheetViews>
    <sheetView tabSelected="1" zoomScale="89" zoomScaleNormal="89" workbookViewId="0">
      <selection activeCell="A4" sqref="A4:F5"/>
    </sheetView>
  </sheetViews>
  <sheetFormatPr defaultRowHeight="12.75" x14ac:dyDescent="0.2"/>
  <cols>
    <col min="1" max="1" width="11.140625" style="1" customWidth="1"/>
    <col min="2" max="2" width="40.85546875" style="1" customWidth="1"/>
    <col min="3" max="3" width="9.140625" style="1"/>
    <col min="4" max="4" width="10.140625" style="1" customWidth="1"/>
    <col min="5" max="5" width="20.85546875" style="1" customWidth="1"/>
    <col min="6" max="6" width="14.140625" style="1" customWidth="1"/>
    <col min="7" max="16384" width="9.140625" style="1"/>
  </cols>
  <sheetData>
    <row r="1" spans="1:6" ht="12.75" customHeight="1" x14ac:dyDescent="0.2">
      <c r="A1" s="106" t="s">
        <v>336</v>
      </c>
      <c r="B1" s="107"/>
      <c r="C1" s="107"/>
      <c r="D1" s="107"/>
      <c r="E1" s="107"/>
      <c r="F1" s="107"/>
    </row>
    <row r="2" spans="1:6" ht="16.5" customHeight="1" x14ac:dyDescent="0.2">
      <c r="A2" s="107"/>
      <c r="B2" s="107"/>
      <c r="C2" s="107"/>
      <c r="D2" s="107"/>
      <c r="E2" s="107"/>
      <c r="F2" s="107"/>
    </row>
    <row r="3" spans="1:6" ht="16.5" customHeight="1" x14ac:dyDescent="0.2">
      <c r="A3" s="107"/>
      <c r="B3" s="107"/>
      <c r="C3" s="107"/>
      <c r="D3" s="107"/>
      <c r="E3" s="107"/>
      <c r="F3" s="107"/>
    </row>
    <row r="4" spans="1:6" ht="60.75" customHeight="1" x14ac:dyDescent="0.2">
      <c r="A4" s="85" t="s">
        <v>335</v>
      </c>
      <c r="B4" s="86"/>
      <c r="C4" s="86"/>
      <c r="D4" s="86"/>
      <c r="E4" s="86"/>
      <c r="F4" s="86"/>
    </row>
    <row r="5" spans="1:6" ht="26.25" customHeight="1" x14ac:dyDescent="0.2">
      <c r="A5" s="86"/>
      <c r="B5" s="86"/>
      <c r="C5" s="86"/>
      <c r="D5" s="86"/>
      <c r="E5" s="86"/>
      <c r="F5" s="86"/>
    </row>
    <row r="6" spans="1:6" s="2" customFormat="1" ht="18.75" x14ac:dyDescent="0.3">
      <c r="A6" s="91" t="s">
        <v>133</v>
      </c>
      <c r="B6" s="91"/>
      <c r="C6" s="91"/>
      <c r="D6" s="91"/>
      <c r="E6" s="91"/>
      <c r="F6" s="91"/>
    </row>
    <row r="7" spans="1:6" s="2" customFormat="1" ht="15.75" x14ac:dyDescent="0.25">
      <c r="A7" s="87"/>
      <c r="B7" s="88"/>
      <c r="C7" s="88"/>
      <c r="D7" s="88"/>
      <c r="E7" s="88"/>
      <c r="F7" s="89"/>
    </row>
    <row r="8" spans="1:6" ht="38.25" customHeight="1" x14ac:dyDescent="0.2">
      <c r="A8" s="90" t="s">
        <v>142</v>
      </c>
      <c r="B8" s="90"/>
      <c r="C8" s="90"/>
      <c r="D8" s="90"/>
      <c r="E8" s="90"/>
      <c r="F8" s="58">
        <f>IF(F170&gt;0,SUM(F12:F166)+F170,SUM(F12:F166))</f>
        <v>0</v>
      </c>
    </row>
    <row r="9" spans="1:6" ht="38.25" customHeight="1" x14ac:dyDescent="0.3">
      <c r="A9" s="90" t="s">
        <v>117</v>
      </c>
      <c r="B9" s="90"/>
      <c r="C9" s="90"/>
      <c r="D9" s="90"/>
      <c r="E9" s="90"/>
      <c r="F9" s="59">
        <f>ROUND(F8/1.95583,2)</f>
        <v>0</v>
      </c>
    </row>
    <row r="10" spans="1:6" ht="63.75" x14ac:dyDescent="0.2">
      <c r="A10" s="25" t="s">
        <v>59</v>
      </c>
      <c r="B10" s="25" t="s">
        <v>60</v>
      </c>
      <c r="C10" s="25" t="s">
        <v>58</v>
      </c>
      <c r="D10" s="25" t="s">
        <v>131</v>
      </c>
      <c r="E10" s="25" t="s">
        <v>128</v>
      </c>
      <c r="F10" s="25" t="s">
        <v>101</v>
      </c>
    </row>
    <row r="11" spans="1:6" x14ac:dyDescent="0.2">
      <c r="A11" s="6">
        <v>1</v>
      </c>
      <c r="B11" s="6">
        <v>2</v>
      </c>
      <c r="C11" s="6">
        <v>3</v>
      </c>
      <c r="D11" s="6">
        <v>4</v>
      </c>
      <c r="E11" s="7">
        <v>5</v>
      </c>
      <c r="F11" s="8" t="s">
        <v>61</v>
      </c>
    </row>
    <row r="12" spans="1:6" s="18" customFormat="1" x14ac:dyDescent="0.2">
      <c r="A12" s="15">
        <v>3001</v>
      </c>
      <c r="B12" s="40" t="s">
        <v>130</v>
      </c>
      <c r="C12" s="15" t="s">
        <v>63</v>
      </c>
      <c r="D12" s="17"/>
      <c r="E12" s="47">
        <v>145</v>
      </c>
      <c r="F12" s="47">
        <f>D12*E12</f>
        <v>0</v>
      </c>
    </row>
    <row r="13" spans="1:6" s="18" customFormat="1" x14ac:dyDescent="0.2">
      <c r="A13" s="15">
        <v>3002</v>
      </c>
      <c r="B13" s="16" t="s">
        <v>0</v>
      </c>
      <c r="C13" s="15" t="s">
        <v>63</v>
      </c>
      <c r="D13" s="17"/>
      <c r="E13" s="47">
        <v>127</v>
      </c>
      <c r="F13" s="47">
        <f>D13*E13</f>
        <v>0</v>
      </c>
    </row>
    <row r="14" spans="1:6" s="18" customFormat="1" x14ac:dyDescent="0.2">
      <c r="A14" s="15">
        <v>3003</v>
      </c>
      <c r="B14" s="16" t="s">
        <v>1</v>
      </c>
      <c r="C14" s="15" t="s">
        <v>63</v>
      </c>
      <c r="D14" s="17"/>
      <c r="E14" s="47">
        <v>128</v>
      </c>
      <c r="F14" s="47">
        <f t="shared" ref="F14:F76" si="0">D14*E14</f>
        <v>0</v>
      </c>
    </row>
    <row r="15" spans="1:6" s="18" customFormat="1" x14ac:dyDescent="0.2">
      <c r="A15" s="15">
        <v>3004</v>
      </c>
      <c r="B15" s="16" t="s">
        <v>2</v>
      </c>
      <c r="C15" s="15" t="s">
        <v>63</v>
      </c>
      <c r="D15" s="17"/>
      <c r="E15" s="47">
        <v>52</v>
      </c>
      <c r="F15" s="47">
        <f t="shared" si="0"/>
        <v>0</v>
      </c>
    </row>
    <row r="16" spans="1:6" s="18" customFormat="1" x14ac:dyDescent="0.2">
      <c r="A16" s="15">
        <v>3005</v>
      </c>
      <c r="B16" s="16" t="s">
        <v>3</v>
      </c>
      <c r="C16" s="15" t="s">
        <v>63</v>
      </c>
      <c r="D16" s="17"/>
      <c r="E16" s="47">
        <v>84</v>
      </c>
      <c r="F16" s="47">
        <f>D16*E16</f>
        <v>0</v>
      </c>
    </row>
    <row r="17" spans="1:6" s="18" customFormat="1" ht="13.5" customHeight="1" x14ac:dyDescent="0.2">
      <c r="A17" s="15">
        <v>3006</v>
      </c>
      <c r="B17" s="16" t="s">
        <v>4</v>
      </c>
      <c r="C17" s="15" t="s">
        <v>63</v>
      </c>
      <c r="D17" s="17"/>
      <c r="E17" s="47">
        <v>72</v>
      </c>
      <c r="F17" s="47">
        <f t="shared" si="0"/>
        <v>0</v>
      </c>
    </row>
    <row r="18" spans="1:6" s="18" customFormat="1" ht="13.5" customHeight="1" x14ac:dyDescent="0.2">
      <c r="A18" s="15">
        <v>3007</v>
      </c>
      <c r="B18" s="16" t="s">
        <v>5</v>
      </c>
      <c r="C18" s="15" t="s">
        <v>63</v>
      </c>
      <c r="D18" s="17"/>
      <c r="E18" s="47">
        <v>180</v>
      </c>
      <c r="F18" s="47">
        <f t="shared" si="0"/>
        <v>0</v>
      </c>
    </row>
    <row r="19" spans="1:6" s="18" customFormat="1" ht="13.5" customHeight="1" x14ac:dyDescent="0.2">
      <c r="A19" s="15">
        <v>3008</v>
      </c>
      <c r="B19" s="16" t="s">
        <v>6</v>
      </c>
      <c r="C19" s="15" t="s">
        <v>63</v>
      </c>
      <c r="D19" s="17"/>
      <c r="E19" s="47">
        <v>94</v>
      </c>
      <c r="F19" s="47">
        <f t="shared" si="0"/>
        <v>0</v>
      </c>
    </row>
    <row r="20" spans="1:6" s="18" customFormat="1" ht="13.5" customHeight="1" x14ac:dyDescent="0.2">
      <c r="A20" s="15">
        <v>3009</v>
      </c>
      <c r="B20" s="16" t="s">
        <v>7</v>
      </c>
      <c r="C20" s="15" t="s">
        <v>63</v>
      </c>
      <c r="D20" s="17"/>
      <c r="E20" s="47">
        <v>58</v>
      </c>
      <c r="F20" s="47">
        <f t="shared" si="0"/>
        <v>0</v>
      </c>
    </row>
    <row r="21" spans="1:6" s="18" customFormat="1" ht="13.5" customHeight="1" x14ac:dyDescent="0.2">
      <c r="A21" s="15">
        <v>3010</v>
      </c>
      <c r="B21" s="16" t="s">
        <v>8</v>
      </c>
      <c r="C21" s="15" t="s">
        <v>63</v>
      </c>
      <c r="D21" s="17"/>
      <c r="E21" s="47">
        <v>321</v>
      </c>
      <c r="F21" s="47">
        <f t="shared" si="0"/>
        <v>0</v>
      </c>
    </row>
    <row r="22" spans="1:6" s="18" customFormat="1" ht="14.25" customHeight="1" x14ac:dyDescent="0.2">
      <c r="A22" s="92">
        <v>3109</v>
      </c>
      <c r="B22" s="16" t="s">
        <v>88</v>
      </c>
      <c r="C22" s="15" t="s">
        <v>63</v>
      </c>
      <c r="D22" s="17"/>
      <c r="E22" s="47">
        <v>84</v>
      </c>
      <c r="F22" s="47">
        <f t="shared" si="0"/>
        <v>0</v>
      </c>
    </row>
    <row r="23" spans="1:6" s="18" customFormat="1" ht="13.5" customHeight="1" x14ac:dyDescent="0.2">
      <c r="A23" s="92"/>
      <c r="B23" s="16" t="s">
        <v>88</v>
      </c>
      <c r="C23" s="15" t="s">
        <v>63</v>
      </c>
      <c r="D23" s="17"/>
      <c r="E23" s="47">
        <v>84</v>
      </c>
      <c r="F23" s="47">
        <f t="shared" si="0"/>
        <v>0</v>
      </c>
    </row>
    <row r="24" spans="1:6" s="18" customFormat="1" ht="13.5" customHeight="1" x14ac:dyDescent="0.2">
      <c r="A24" s="92"/>
      <c r="B24" s="16" t="s">
        <v>88</v>
      </c>
      <c r="C24" s="15" t="s">
        <v>63</v>
      </c>
      <c r="D24" s="17"/>
      <c r="E24" s="47">
        <v>84</v>
      </c>
      <c r="F24" s="47">
        <f t="shared" si="0"/>
        <v>0</v>
      </c>
    </row>
    <row r="25" spans="1:6" s="18" customFormat="1" ht="13.5" customHeight="1" x14ac:dyDescent="0.2">
      <c r="A25" s="92"/>
      <c r="B25" s="16" t="s">
        <v>88</v>
      </c>
      <c r="C25" s="15" t="s">
        <v>63</v>
      </c>
      <c r="D25" s="17"/>
      <c r="E25" s="47">
        <v>84</v>
      </c>
      <c r="F25" s="47">
        <f t="shared" si="0"/>
        <v>0</v>
      </c>
    </row>
    <row r="26" spans="1:6" s="18" customFormat="1" ht="13.5" customHeight="1" x14ac:dyDescent="0.2">
      <c r="A26" s="92"/>
      <c r="B26" s="16" t="s">
        <v>88</v>
      </c>
      <c r="C26" s="15" t="s">
        <v>63</v>
      </c>
      <c r="D26" s="17"/>
      <c r="E26" s="47">
        <v>84</v>
      </c>
      <c r="F26" s="47">
        <f t="shared" si="0"/>
        <v>0</v>
      </c>
    </row>
    <row r="27" spans="1:6" s="18" customFormat="1" ht="13.5" customHeight="1" x14ac:dyDescent="0.2">
      <c r="A27" s="15">
        <v>3011</v>
      </c>
      <c r="B27" s="16" t="s">
        <v>9</v>
      </c>
      <c r="C27" s="15" t="s">
        <v>63</v>
      </c>
      <c r="D27" s="17"/>
      <c r="E27" s="47">
        <v>774</v>
      </c>
      <c r="F27" s="47">
        <f t="shared" si="0"/>
        <v>0</v>
      </c>
    </row>
    <row r="28" spans="1:6" s="18" customFormat="1" ht="13.5" customHeight="1" x14ac:dyDescent="0.2">
      <c r="A28" s="15">
        <v>3012</v>
      </c>
      <c r="B28" s="16" t="s">
        <v>10</v>
      </c>
      <c r="C28" s="15" t="s">
        <v>63</v>
      </c>
      <c r="D28" s="17"/>
      <c r="E28" s="47">
        <v>2105</v>
      </c>
      <c r="F28" s="47">
        <f t="shared" si="0"/>
        <v>0</v>
      </c>
    </row>
    <row r="29" spans="1:6" s="18" customFormat="1" x14ac:dyDescent="0.2">
      <c r="A29" s="15">
        <v>3013</v>
      </c>
      <c r="B29" s="16" t="s">
        <v>50</v>
      </c>
      <c r="C29" s="15" t="s">
        <v>63</v>
      </c>
      <c r="D29" s="17"/>
      <c r="E29" s="47">
        <v>24</v>
      </c>
      <c r="F29" s="47">
        <f t="shared" si="0"/>
        <v>0</v>
      </c>
    </row>
    <row r="30" spans="1:6" s="18" customFormat="1" ht="13.5" customHeight="1" x14ac:dyDescent="0.2">
      <c r="A30" s="15">
        <v>3015</v>
      </c>
      <c r="B30" s="16" t="s">
        <v>11</v>
      </c>
      <c r="C30" s="15" t="s">
        <v>63</v>
      </c>
      <c r="D30" s="17"/>
      <c r="E30" s="47">
        <v>60</v>
      </c>
      <c r="F30" s="47">
        <f t="shared" si="0"/>
        <v>0</v>
      </c>
    </row>
    <row r="31" spans="1:6" s="18" customFormat="1" ht="13.5" customHeight="1" x14ac:dyDescent="0.2">
      <c r="A31" s="15">
        <v>3016</v>
      </c>
      <c r="B31" s="16" t="s">
        <v>12</v>
      </c>
      <c r="C31" s="15" t="s">
        <v>63</v>
      </c>
      <c r="D31" s="17"/>
      <c r="E31" s="47">
        <v>73</v>
      </c>
      <c r="F31" s="47">
        <f t="shared" si="0"/>
        <v>0</v>
      </c>
    </row>
    <row r="32" spans="1:6" s="18" customFormat="1" ht="13.5" customHeight="1" x14ac:dyDescent="0.2">
      <c r="A32" s="15">
        <v>3017</v>
      </c>
      <c r="B32" s="16" t="s">
        <v>13</v>
      </c>
      <c r="C32" s="15" t="s">
        <v>63</v>
      </c>
      <c r="D32" s="17"/>
      <c r="E32" s="47">
        <v>237</v>
      </c>
      <c r="F32" s="47">
        <f t="shared" si="0"/>
        <v>0</v>
      </c>
    </row>
    <row r="33" spans="1:6" s="18" customFormat="1" ht="13.5" customHeight="1" x14ac:dyDescent="0.2">
      <c r="A33" s="15">
        <v>3018</v>
      </c>
      <c r="B33" s="16" t="s">
        <v>14</v>
      </c>
      <c r="C33" s="15" t="s">
        <v>63</v>
      </c>
      <c r="D33" s="17"/>
      <c r="E33" s="47">
        <v>145</v>
      </c>
      <c r="F33" s="47">
        <f t="shared" si="0"/>
        <v>0</v>
      </c>
    </row>
    <row r="34" spans="1:6" s="18" customFormat="1" ht="13.5" customHeight="1" x14ac:dyDescent="0.2">
      <c r="A34" s="15">
        <v>3019</v>
      </c>
      <c r="B34" s="16" t="s">
        <v>15</v>
      </c>
      <c r="C34" s="15" t="s">
        <v>63</v>
      </c>
      <c r="D34" s="17"/>
      <c r="E34" s="47">
        <v>188</v>
      </c>
      <c r="F34" s="47">
        <f t="shared" si="0"/>
        <v>0</v>
      </c>
    </row>
    <row r="35" spans="1:6" s="18" customFormat="1" ht="13.5" customHeight="1" x14ac:dyDescent="0.2">
      <c r="A35" s="15">
        <v>3020</v>
      </c>
      <c r="B35" s="16" t="s">
        <v>16</v>
      </c>
      <c r="C35" s="15" t="s">
        <v>63</v>
      </c>
      <c r="D35" s="17"/>
      <c r="E35" s="47">
        <v>103</v>
      </c>
      <c r="F35" s="47">
        <f t="shared" si="0"/>
        <v>0</v>
      </c>
    </row>
    <row r="36" spans="1:6" s="18" customFormat="1" ht="13.5" customHeight="1" x14ac:dyDescent="0.2">
      <c r="A36" s="15">
        <v>3021</v>
      </c>
      <c r="B36" s="16" t="s">
        <v>17</v>
      </c>
      <c r="C36" s="15" t="s">
        <v>63</v>
      </c>
      <c r="D36" s="17"/>
      <c r="E36" s="47">
        <v>454</v>
      </c>
      <c r="F36" s="47">
        <f t="shared" si="0"/>
        <v>0</v>
      </c>
    </row>
    <row r="37" spans="1:6" s="18" customFormat="1" ht="15.75" customHeight="1" x14ac:dyDescent="0.2">
      <c r="A37" s="92">
        <v>3119</v>
      </c>
      <c r="B37" s="19" t="s">
        <v>132</v>
      </c>
      <c r="C37" s="15" t="s">
        <v>63</v>
      </c>
      <c r="D37" s="17"/>
      <c r="E37" s="47">
        <v>133</v>
      </c>
      <c r="F37" s="47">
        <f t="shared" si="0"/>
        <v>0</v>
      </c>
    </row>
    <row r="38" spans="1:6" s="18" customFormat="1" ht="13.5" customHeight="1" x14ac:dyDescent="0.2">
      <c r="A38" s="92"/>
      <c r="B38" s="19" t="s">
        <v>89</v>
      </c>
      <c r="C38" s="15" t="s">
        <v>63</v>
      </c>
      <c r="D38" s="17"/>
      <c r="E38" s="47">
        <v>133</v>
      </c>
      <c r="F38" s="47">
        <f t="shared" si="0"/>
        <v>0</v>
      </c>
    </row>
    <row r="39" spans="1:6" s="18" customFormat="1" ht="13.5" customHeight="1" x14ac:dyDescent="0.2">
      <c r="A39" s="92"/>
      <c r="B39" s="19" t="s">
        <v>89</v>
      </c>
      <c r="C39" s="15" t="s">
        <v>63</v>
      </c>
      <c r="D39" s="17"/>
      <c r="E39" s="47">
        <v>133</v>
      </c>
      <c r="F39" s="47">
        <f t="shared" si="0"/>
        <v>0</v>
      </c>
    </row>
    <row r="40" spans="1:6" s="18" customFormat="1" ht="13.5" customHeight="1" x14ac:dyDescent="0.2">
      <c r="A40" s="92"/>
      <c r="B40" s="19" t="s">
        <v>89</v>
      </c>
      <c r="C40" s="15" t="s">
        <v>63</v>
      </c>
      <c r="D40" s="17"/>
      <c r="E40" s="47">
        <v>133</v>
      </c>
      <c r="F40" s="47">
        <f t="shared" si="0"/>
        <v>0</v>
      </c>
    </row>
    <row r="41" spans="1:6" s="18" customFormat="1" ht="13.5" customHeight="1" x14ac:dyDescent="0.2">
      <c r="A41" s="92"/>
      <c r="B41" s="19" t="s">
        <v>89</v>
      </c>
      <c r="C41" s="15" t="s">
        <v>63</v>
      </c>
      <c r="D41" s="17"/>
      <c r="E41" s="47">
        <v>133</v>
      </c>
      <c r="F41" s="47">
        <f t="shared" si="0"/>
        <v>0</v>
      </c>
    </row>
    <row r="42" spans="1:6" s="18" customFormat="1" ht="13.5" customHeight="1" x14ac:dyDescent="0.2">
      <c r="A42" s="92"/>
      <c r="B42" s="19" t="s">
        <v>89</v>
      </c>
      <c r="C42" s="15" t="s">
        <v>63</v>
      </c>
      <c r="D42" s="17"/>
      <c r="E42" s="47">
        <v>133</v>
      </c>
      <c r="F42" s="47">
        <f t="shared" si="0"/>
        <v>0</v>
      </c>
    </row>
    <row r="43" spans="1:6" s="18" customFormat="1" x14ac:dyDescent="0.2">
      <c r="A43" s="15">
        <v>3023</v>
      </c>
      <c r="B43" s="16" t="s">
        <v>119</v>
      </c>
      <c r="C43" s="15" t="s">
        <v>63</v>
      </c>
      <c r="D43" s="17"/>
      <c r="E43" s="47">
        <v>998</v>
      </c>
      <c r="F43" s="47">
        <f t="shared" si="0"/>
        <v>0</v>
      </c>
    </row>
    <row r="44" spans="1:6" s="18" customFormat="1" ht="13.5" customHeight="1" x14ac:dyDescent="0.2">
      <c r="A44" s="15">
        <v>3024</v>
      </c>
      <c r="B44" s="16" t="s">
        <v>18</v>
      </c>
      <c r="C44" s="15" t="s">
        <v>63</v>
      </c>
      <c r="D44" s="17"/>
      <c r="E44" s="47">
        <v>93</v>
      </c>
      <c r="F44" s="47">
        <f t="shared" si="0"/>
        <v>0</v>
      </c>
    </row>
    <row r="45" spans="1:6" s="18" customFormat="1" ht="13.5" customHeight="1" x14ac:dyDescent="0.2">
      <c r="A45" s="15">
        <v>3025</v>
      </c>
      <c r="B45" s="16" t="s">
        <v>19</v>
      </c>
      <c r="C45" s="15" t="s">
        <v>63</v>
      </c>
      <c r="D45" s="17"/>
      <c r="E45" s="47">
        <v>402</v>
      </c>
      <c r="F45" s="47">
        <f t="shared" si="0"/>
        <v>0</v>
      </c>
    </row>
    <row r="46" spans="1:6" s="18" customFormat="1" ht="13.5" customHeight="1" x14ac:dyDescent="0.2">
      <c r="A46" s="15">
        <v>3026</v>
      </c>
      <c r="B46" s="16" t="s">
        <v>20</v>
      </c>
      <c r="C46" s="15" t="s">
        <v>63</v>
      </c>
      <c r="D46" s="17"/>
      <c r="E46" s="47">
        <v>243</v>
      </c>
      <c r="F46" s="47">
        <f t="shared" si="0"/>
        <v>0</v>
      </c>
    </row>
    <row r="47" spans="1:6" s="18" customFormat="1" ht="13.5" customHeight="1" x14ac:dyDescent="0.2">
      <c r="A47" s="15">
        <v>3027</v>
      </c>
      <c r="B47" s="16" t="s">
        <v>21</v>
      </c>
      <c r="C47" s="15" t="s">
        <v>63</v>
      </c>
      <c r="D47" s="17"/>
      <c r="E47" s="47">
        <v>486</v>
      </c>
      <c r="F47" s="47">
        <f t="shared" si="0"/>
        <v>0</v>
      </c>
    </row>
    <row r="48" spans="1:6" s="18" customFormat="1" ht="13.5" customHeight="1" x14ac:dyDescent="0.2">
      <c r="A48" s="15">
        <v>3028</v>
      </c>
      <c r="B48" s="16" t="s">
        <v>22</v>
      </c>
      <c r="C48" s="15" t="s">
        <v>63</v>
      </c>
      <c r="D48" s="17"/>
      <c r="E48" s="47">
        <v>364</v>
      </c>
      <c r="F48" s="47">
        <f t="shared" si="0"/>
        <v>0</v>
      </c>
    </row>
    <row r="49" spans="1:6" s="18" customFormat="1" ht="13.5" customHeight="1" x14ac:dyDescent="0.2">
      <c r="A49" s="15">
        <v>3029</v>
      </c>
      <c r="B49" s="16" t="s">
        <v>23</v>
      </c>
      <c r="C49" s="15" t="s">
        <v>63</v>
      </c>
      <c r="D49" s="17"/>
      <c r="E49" s="47">
        <v>705</v>
      </c>
      <c r="F49" s="47">
        <f t="shared" si="0"/>
        <v>0</v>
      </c>
    </row>
    <row r="50" spans="1:6" s="18" customFormat="1" ht="13.5" customHeight="1" x14ac:dyDescent="0.2">
      <c r="A50" s="15">
        <v>3030</v>
      </c>
      <c r="B50" s="16" t="s">
        <v>24</v>
      </c>
      <c r="C50" s="15" t="s">
        <v>63</v>
      </c>
      <c r="D50" s="17"/>
      <c r="E50" s="47">
        <v>1065</v>
      </c>
      <c r="F50" s="47">
        <f t="shared" si="0"/>
        <v>0</v>
      </c>
    </row>
    <row r="51" spans="1:6" s="18" customFormat="1" ht="29.25" customHeight="1" x14ac:dyDescent="0.2">
      <c r="A51" s="92">
        <v>3129</v>
      </c>
      <c r="B51" s="16" t="s">
        <v>87</v>
      </c>
      <c r="C51" s="15" t="s">
        <v>63</v>
      </c>
      <c r="D51" s="17"/>
      <c r="E51" s="47">
        <v>295</v>
      </c>
      <c r="F51" s="47">
        <f t="shared" si="0"/>
        <v>0</v>
      </c>
    </row>
    <row r="52" spans="1:6" s="18" customFormat="1" ht="27.75" customHeight="1" x14ac:dyDescent="0.2">
      <c r="A52" s="92"/>
      <c r="B52" s="16" t="s">
        <v>87</v>
      </c>
      <c r="C52" s="15" t="s">
        <v>63</v>
      </c>
      <c r="D52" s="17"/>
      <c r="E52" s="47">
        <v>295</v>
      </c>
      <c r="F52" s="47">
        <f t="shared" si="0"/>
        <v>0</v>
      </c>
    </row>
    <row r="53" spans="1:6" s="18" customFormat="1" ht="27.75" customHeight="1" x14ac:dyDescent="0.2">
      <c r="A53" s="92"/>
      <c r="B53" s="16" t="s">
        <v>87</v>
      </c>
      <c r="C53" s="15" t="s">
        <v>63</v>
      </c>
      <c r="D53" s="17"/>
      <c r="E53" s="47">
        <v>295</v>
      </c>
      <c r="F53" s="47">
        <f t="shared" si="0"/>
        <v>0</v>
      </c>
    </row>
    <row r="54" spans="1:6" s="18" customFormat="1" ht="28.5" customHeight="1" x14ac:dyDescent="0.2">
      <c r="A54" s="92"/>
      <c r="B54" s="16" t="s">
        <v>87</v>
      </c>
      <c r="C54" s="15" t="s">
        <v>63</v>
      </c>
      <c r="D54" s="17"/>
      <c r="E54" s="47">
        <v>295</v>
      </c>
      <c r="F54" s="47">
        <f t="shared" si="0"/>
        <v>0</v>
      </c>
    </row>
    <row r="55" spans="1:6" s="18" customFormat="1" ht="27" customHeight="1" x14ac:dyDescent="0.2">
      <c r="A55" s="92"/>
      <c r="B55" s="16" t="s">
        <v>87</v>
      </c>
      <c r="C55" s="15" t="s">
        <v>63</v>
      </c>
      <c r="D55" s="17"/>
      <c r="E55" s="47">
        <v>295</v>
      </c>
      <c r="F55" s="47">
        <f t="shared" si="0"/>
        <v>0</v>
      </c>
    </row>
    <row r="56" spans="1:6" s="18" customFormat="1" ht="13.5" customHeight="1" x14ac:dyDescent="0.2">
      <c r="A56" s="15">
        <v>3032</v>
      </c>
      <c r="B56" s="16" t="s">
        <v>25</v>
      </c>
      <c r="C56" s="15" t="s">
        <v>63</v>
      </c>
      <c r="D56" s="17"/>
      <c r="E56" s="47">
        <v>223</v>
      </c>
      <c r="F56" s="47">
        <f t="shared" si="0"/>
        <v>0</v>
      </c>
    </row>
    <row r="57" spans="1:6" s="18" customFormat="1" ht="13.5" customHeight="1" x14ac:dyDescent="0.2">
      <c r="A57" s="15">
        <v>3033</v>
      </c>
      <c r="B57" s="16" t="s">
        <v>26</v>
      </c>
      <c r="C57" s="15" t="s">
        <v>63</v>
      </c>
      <c r="D57" s="17"/>
      <c r="E57" s="47">
        <v>110</v>
      </c>
      <c r="F57" s="47">
        <f t="shared" si="0"/>
        <v>0</v>
      </c>
    </row>
    <row r="58" spans="1:6" s="18" customFormat="1" ht="13.5" customHeight="1" x14ac:dyDescent="0.2">
      <c r="A58" s="15">
        <v>3035</v>
      </c>
      <c r="B58" s="16" t="s">
        <v>27</v>
      </c>
      <c r="C58" s="15" t="s">
        <v>63</v>
      </c>
      <c r="D58" s="17"/>
      <c r="E58" s="47">
        <v>172</v>
      </c>
      <c r="F58" s="47">
        <f t="shared" si="0"/>
        <v>0</v>
      </c>
    </row>
    <row r="59" spans="1:6" s="18" customFormat="1" ht="13.5" customHeight="1" x14ac:dyDescent="0.2">
      <c r="A59" s="15">
        <v>3036</v>
      </c>
      <c r="B59" s="16" t="s">
        <v>28</v>
      </c>
      <c r="C59" s="15" t="s">
        <v>63</v>
      </c>
      <c r="D59" s="17"/>
      <c r="E59" s="47">
        <v>193</v>
      </c>
      <c r="F59" s="47">
        <f t="shared" si="0"/>
        <v>0</v>
      </c>
    </row>
    <row r="60" spans="1:6" s="18" customFormat="1" ht="13.5" customHeight="1" x14ac:dyDescent="0.2">
      <c r="A60" s="92">
        <v>3139</v>
      </c>
      <c r="B60" s="16" t="s">
        <v>90</v>
      </c>
      <c r="C60" s="15" t="s">
        <v>63</v>
      </c>
      <c r="D60" s="17"/>
      <c r="E60" s="47">
        <v>110</v>
      </c>
      <c r="F60" s="47">
        <f t="shared" si="0"/>
        <v>0</v>
      </c>
    </row>
    <row r="61" spans="1:6" s="18" customFormat="1" ht="13.5" customHeight="1" x14ac:dyDescent="0.2">
      <c r="A61" s="93"/>
      <c r="B61" s="16" t="s">
        <v>90</v>
      </c>
      <c r="C61" s="15" t="s">
        <v>63</v>
      </c>
      <c r="D61" s="17"/>
      <c r="E61" s="47">
        <v>110</v>
      </c>
      <c r="F61" s="47">
        <f t="shared" si="0"/>
        <v>0</v>
      </c>
    </row>
    <row r="62" spans="1:6" s="18" customFormat="1" ht="13.5" customHeight="1" x14ac:dyDescent="0.2">
      <c r="A62" s="93"/>
      <c r="B62" s="16" t="s">
        <v>90</v>
      </c>
      <c r="C62" s="15" t="s">
        <v>63</v>
      </c>
      <c r="D62" s="17"/>
      <c r="E62" s="47">
        <v>110</v>
      </c>
      <c r="F62" s="47">
        <f t="shared" si="0"/>
        <v>0</v>
      </c>
    </row>
    <row r="63" spans="1:6" s="18" customFormat="1" ht="13.5" customHeight="1" x14ac:dyDescent="0.2">
      <c r="A63" s="20">
        <v>3037</v>
      </c>
      <c r="B63" s="21" t="s">
        <v>78</v>
      </c>
      <c r="C63" s="20" t="s">
        <v>63</v>
      </c>
      <c r="D63" s="22"/>
      <c r="E63" s="47">
        <v>234</v>
      </c>
      <c r="F63" s="48" t="s">
        <v>75</v>
      </c>
    </row>
    <row r="64" spans="1:6" s="18" customFormat="1" ht="13.5" customHeight="1" x14ac:dyDescent="0.2">
      <c r="A64" s="20">
        <v>3096</v>
      </c>
      <c r="B64" s="21" t="s">
        <v>29</v>
      </c>
      <c r="C64" s="20" t="s">
        <v>63</v>
      </c>
      <c r="D64" s="22"/>
      <c r="E64" s="47">
        <v>202</v>
      </c>
      <c r="F64" s="48" t="s">
        <v>75</v>
      </c>
    </row>
    <row r="65" spans="1:6" s="18" customFormat="1" ht="13.5" customHeight="1" x14ac:dyDescent="0.2">
      <c r="A65" s="41">
        <v>3149</v>
      </c>
      <c r="B65" s="42" t="s">
        <v>124</v>
      </c>
      <c r="C65" s="41" t="s">
        <v>63</v>
      </c>
      <c r="D65" s="43"/>
      <c r="E65" s="47">
        <v>94</v>
      </c>
      <c r="F65" s="48" t="s">
        <v>75</v>
      </c>
    </row>
    <row r="66" spans="1:6" s="18" customFormat="1" ht="13.5" customHeight="1" x14ac:dyDescent="0.2">
      <c r="A66" s="41">
        <v>3040</v>
      </c>
      <c r="B66" s="42" t="s">
        <v>30</v>
      </c>
      <c r="C66" s="41" t="s">
        <v>63</v>
      </c>
      <c r="D66" s="43"/>
      <c r="E66" s="44">
        <v>96</v>
      </c>
      <c r="F66" s="48" t="s">
        <v>75</v>
      </c>
    </row>
    <row r="67" spans="1:6" s="18" customFormat="1" ht="13.5" customHeight="1" x14ac:dyDescent="0.2">
      <c r="A67" s="41">
        <v>3041</v>
      </c>
      <c r="B67" s="42" t="s">
        <v>52</v>
      </c>
      <c r="C67" s="41" t="s">
        <v>63</v>
      </c>
      <c r="D67" s="43"/>
      <c r="E67" s="44">
        <v>38</v>
      </c>
      <c r="F67" s="48" t="s">
        <v>75</v>
      </c>
    </row>
    <row r="68" spans="1:6" s="18" customFormat="1" ht="13.5" customHeight="1" x14ac:dyDescent="0.2">
      <c r="A68" s="41">
        <v>30411</v>
      </c>
      <c r="B68" s="42" t="s">
        <v>122</v>
      </c>
      <c r="C68" s="41" t="s">
        <v>63</v>
      </c>
      <c r="D68" s="43"/>
      <c r="E68" s="47">
        <v>38</v>
      </c>
      <c r="F68" s="48" t="s">
        <v>75</v>
      </c>
    </row>
    <row r="69" spans="1:6" s="18" customFormat="1" ht="13.5" customHeight="1" x14ac:dyDescent="0.2">
      <c r="A69" s="41">
        <v>30412</v>
      </c>
      <c r="B69" s="42" t="s">
        <v>123</v>
      </c>
      <c r="C69" s="41" t="s">
        <v>63</v>
      </c>
      <c r="D69" s="43"/>
      <c r="E69" s="47">
        <v>37</v>
      </c>
      <c r="F69" s="48" t="s">
        <v>75</v>
      </c>
    </row>
    <row r="70" spans="1:6" s="18" customFormat="1" ht="15" customHeight="1" x14ac:dyDescent="0.2">
      <c r="A70" s="104">
        <v>3159</v>
      </c>
      <c r="B70" s="21" t="s">
        <v>94</v>
      </c>
      <c r="C70" s="20" t="s">
        <v>63</v>
      </c>
      <c r="D70" s="22"/>
      <c r="E70" s="47">
        <v>126</v>
      </c>
      <c r="F70" s="48" t="s">
        <v>75</v>
      </c>
    </row>
    <row r="71" spans="1:6" s="18" customFormat="1" ht="13.5" customHeight="1" x14ac:dyDescent="0.2">
      <c r="A71" s="93"/>
      <c r="B71" s="21" t="s">
        <v>94</v>
      </c>
      <c r="C71" s="20" t="s">
        <v>63</v>
      </c>
      <c r="D71" s="22"/>
      <c r="E71" s="47">
        <v>126</v>
      </c>
      <c r="F71" s="48" t="s">
        <v>75</v>
      </c>
    </row>
    <row r="72" spans="1:6" s="18" customFormat="1" ht="13.5" customHeight="1" x14ac:dyDescent="0.2">
      <c r="A72" s="93"/>
      <c r="B72" s="21" t="s">
        <v>94</v>
      </c>
      <c r="C72" s="20" t="s">
        <v>63</v>
      </c>
      <c r="D72" s="22"/>
      <c r="E72" s="47">
        <v>126</v>
      </c>
      <c r="F72" s="48" t="s">
        <v>75</v>
      </c>
    </row>
    <row r="73" spans="1:6" s="18" customFormat="1" ht="13.5" customHeight="1" x14ac:dyDescent="0.2">
      <c r="A73" s="93"/>
      <c r="B73" s="21" t="s">
        <v>94</v>
      </c>
      <c r="C73" s="20" t="s">
        <v>63</v>
      </c>
      <c r="D73" s="22"/>
      <c r="E73" s="47">
        <v>126</v>
      </c>
      <c r="F73" s="48" t="s">
        <v>75</v>
      </c>
    </row>
    <row r="74" spans="1:6" s="18" customFormat="1" ht="13.5" customHeight="1" x14ac:dyDescent="0.2">
      <c r="A74" s="15">
        <v>3042</v>
      </c>
      <c r="B74" s="16" t="s">
        <v>31</v>
      </c>
      <c r="C74" s="15" t="s">
        <v>63</v>
      </c>
      <c r="D74" s="17"/>
      <c r="E74" s="47">
        <v>720</v>
      </c>
      <c r="F74" s="47">
        <f t="shared" si="0"/>
        <v>0</v>
      </c>
    </row>
    <row r="75" spans="1:6" s="18" customFormat="1" ht="13.5" customHeight="1" x14ac:dyDescent="0.2">
      <c r="A75" s="15" t="s">
        <v>102</v>
      </c>
      <c r="B75" s="16" t="s">
        <v>103</v>
      </c>
      <c r="C75" s="15" t="s">
        <v>63</v>
      </c>
      <c r="D75" s="17"/>
      <c r="E75" s="47">
        <v>1438</v>
      </c>
      <c r="F75" s="47">
        <f t="shared" si="0"/>
        <v>0</v>
      </c>
    </row>
    <row r="76" spans="1:6" s="18" customFormat="1" ht="13.5" customHeight="1" x14ac:dyDescent="0.2">
      <c r="A76" s="15">
        <v>30482</v>
      </c>
      <c r="B76" s="16" t="s">
        <v>53</v>
      </c>
      <c r="C76" s="15" t="s">
        <v>63</v>
      </c>
      <c r="D76" s="17"/>
      <c r="E76" s="47">
        <v>9271</v>
      </c>
      <c r="F76" s="47">
        <f t="shared" si="0"/>
        <v>0</v>
      </c>
    </row>
    <row r="77" spans="1:6" s="18" customFormat="1" ht="13.5" customHeight="1" x14ac:dyDescent="0.2">
      <c r="A77" s="15" t="s">
        <v>104</v>
      </c>
      <c r="B77" s="16" t="s">
        <v>105</v>
      </c>
      <c r="C77" s="15" t="s">
        <v>63</v>
      </c>
      <c r="D77" s="17"/>
      <c r="E77" s="47">
        <v>1168</v>
      </c>
      <c r="F77" s="47">
        <f t="shared" ref="F77:F137" si="1">D77*E77</f>
        <v>0</v>
      </c>
    </row>
    <row r="78" spans="1:6" s="18" customFormat="1" ht="13.5" customHeight="1" x14ac:dyDescent="0.2">
      <c r="A78" s="15">
        <v>30502</v>
      </c>
      <c r="B78" s="16" t="s">
        <v>54</v>
      </c>
      <c r="C78" s="15" t="s">
        <v>63</v>
      </c>
      <c r="D78" s="17"/>
      <c r="E78" s="47">
        <v>13512</v>
      </c>
      <c r="F78" s="47">
        <f t="shared" si="1"/>
        <v>0</v>
      </c>
    </row>
    <row r="79" spans="1:6" s="18" customFormat="1" ht="13.5" customHeight="1" x14ac:dyDescent="0.2">
      <c r="A79" s="15" t="s">
        <v>106</v>
      </c>
      <c r="B79" s="16" t="s">
        <v>107</v>
      </c>
      <c r="C79" s="15" t="s">
        <v>63</v>
      </c>
      <c r="D79" s="17"/>
      <c r="E79" s="47">
        <v>1373</v>
      </c>
      <c r="F79" s="47">
        <f t="shared" si="1"/>
        <v>0</v>
      </c>
    </row>
    <row r="80" spans="1:6" s="18" customFormat="1" ht="13.5" customHeight="1" x14ac:dyDescent="0.2">
      <c r="A80" s="15">
        <v>30522</v>
      </c>
      <c r="B80" s="16" t="s">
        <v>55</v>
      </c>
      <c r="C80" s="15" t="s">
        <v>63</v>
      </c>
      <c r="D80" s="17"/>
      <c r="E80" s="47">
        <v>6171</v>
      </c>
      <c r="F80" s="47">
        <f t="shared" si="1"/>
        <v>0</v>
      </c>
    </row>
    <row r="81" spans="1:6" s="18" customFormat="1" ht="13.5" customHeight="1" x14ac:dyDescent="0.2">
      <c r="A81" s="15">
        <v>3053</v>
      </c>
      <c r="B81" s="16" t="s">
        <v>32</v>
      </c>
      <c r="C81" s="15" t="s">
        <v>63</v>
      </c>
      <c r="D81" s="17"/>
      <c r="E81" s="47">
        <v>329</v>
      </c>
      <c r="F81" s="47">
        <f t="shared" si="1"/>
        <v>0</v>
      </c>
    </row>
    <row r="82" spans="1:6" s="18" customFormat="1" ht="13.5" customHeight="1" x14ac:dyDescent="0.2">
      <c r="A82" s="15">
        <v>3054</v>
      </c>
      <c r="B82" s="16" t="s">
        <v>33</v>
      </c>
      <c r="C82" s="15" t="s">
        <v>63</v>
      </c>
      <c r="D82" s="17"/>
      <c r="E82" s="47">
        <v>213</v>
      </c>
      <c r="F82" s="47">
        <f t="shared" si="1"/>
        <v>0</v>
      </c>
    </row>
    <row r="83" spans="1:6" s="18" customFormat="1" ht="13.5" customHeight="1" x14ac:dyDescent="0.2">
      <c r="A83" s="15">
        <v>3058</v>
      </c>
      <c r="B83" s="16" t="s">
        <v>34</v>
      </c>
      <c r="C83" s="15" t="s">
        <v>63</v>
      </c>
      <c r="D83" s="17"/>
      <c r="E83" s="47">
        <v>685</v>
      </c>
      <c r="F83" s="47">
        <f t="shared" si="1"/>
        <v>0</v>
      </c>
    </row>
    <row r="84" spans="1:6" s="18" customFormat="1" ht="13.5" customHeight="1" x14ac:dyDescent="0.2">
      <c r="A84" s="15">
        <v>3059</v>
      </c>
      <c r="B84" s="16" t="s">
        <v>35</v>
      </c>
      <c r="C84" s="15" t="s">
        <v>63</v>
      </c>
      <c r="D84" s="17"/>
      <c r="E84" s="47">
        <v>1003</v>
      </c>
      <c r="F84" s="47">
        <f t="shared" si="1"/>
        <v>0</v>
      </c>
    </row>
    <row r="85" spans="1:6" s="18" customFormat="1" ht="13.5" customHeight="1" x14ac:dyDescent="0.2">
      <c r="A85" s="15">
        <v>3060</v>
      </c>
      <c r="B85" s="16" t="s">
        <v>36</v>
      </c>
      <c r="C85" s="15" t="s">
        <v>63</v>
      </c>
      <c r="D85" s="17"/>
      <c r="E85" s="47">
        <v>1061</v>
      </c>
      <c r="F85" s="47">
        <f t="shared" si="1"/>
        <v>0</v>
      </c>
    </row>
    <row r="86" spans="1:6" s="18" customFormat="1" ht="13.5" customHeight="1" x14ac:dyDescent="0.2">
      <c r="A86" s="92">
        <v>3169</v>
      </c>
      <c r="B86" s="16" t="s">
        <v>91</v>
      </c>
      <c r="C86" s="15" t="s">
        <v>63</v>
      </c>
      <c r="D86" s="17"/>
      <c r="E86" s="47">
        <v>991</v>
      </c>
      <c r="F86" s="47">
        <f t="shared" si="1"/>
        <v>0</v>
      </c>
    </row>
    <row r="87" spans="1:6" s="18" customFormat="1" ht="13.5" customHeight="1" x14ac:dyDescent="0.2">
      <c r="A87" s="93"/>
      <c r="B87" s="16" t="s">
        <v>91</v>
      </c>
      <c r="C87" s="15" t="s">
        <v>63</v>
      </c>
      <c r="D87" s="17"/>
      <c r="E87" s="47">
        <v>991</v>
      </c>
      <c r="F87" s="47">
        <f t="shared" si="1"/>
        <v>0</v>
      </c>
    </row>
    <row r="88" spans="1:6" s="18" customFormat="1" ht="13.5" customHeight="1" x14ac:dyDescent="0.2">
      <c r="A88" s="93"/>
      <c r="B88" s="16" t="s">
        <v>91</v>
      </c>
      <c r="C88" s="15" t="s">
        <v>63</v>
      </c>
      <c r="D88" s="17"/>
      <c r="E88" s="47">
        <v>991</v>
      </c>
      <c r="F88" s="47">
        <f t="shared" si="1"/>
        <v>0</v>
      </c>
    </row>
    <row r="89" spans="1:6" s="18" customFormat="1" ht="13.5" customHeight="1" x14ac:dyDescent="0.2">
      <c r="A89" s="93"/>
      <c r="B89" s="16" t="s">
        <v>91</v>
      </c>
      <c r="C89" s="15" t="s">
        <v>63</v>
      </c>
      <c r="D89" s="17"/>
      <c r="E89" s="47">
        <v>991</v>
      </c>
      <c r="F89" s="47">
        <f t="shared" si="1"/>
        <v>0</v>
      </c>
    </row>
    <row r="90" spans="1:6" s="18" customFormat="1" ht="13.5" customHeight="1" x14ac:dyDescent="0.2">
      <c r="A90" s="93"/>
      <c r="B90" s="16" t="s">
        <v>91</v>
      </c>
      <c r="C90" s="15" t="s">
        <v>63</v>
      </c>
      <c r="D90" s="17"/>
      <c r="E90" s="47">
        <v>991</v>
      </c>
      <c r="F90" s="47">
        <f t="shared" si="1"/>
        <v>0</v>
      </c>
    </row>
    <row r="91" spans="1:6" s="18" customFormat="1" ht="13.5" customHeight="1" x14ac:dyDescent="0.2">
      <c r="A91" s="93"/>
      <c r="B91" s="16" t="s">
        <v>91</v>
      </c>
      <c r="C91" s="15" t="s">
        <v>63</v>
      </c>
      <c r="D91" s="17"/>
      <c r="E91" s="47">
        <v>991</v>
      </c>
      <c r="F91" s="47">
        <f t="shared" si="1"/>
        <v>0</v>
      </c>
    </row>
    <row r="92" spans="1:6" s="18" customFormat="1" ht="13.5" customHeight="1" x14ac:dyDescent="0.2">
      <c r="A92" s="93"/>
      <c r="B92" s="16" t="s">
        <v>91</v>
      </c>
      <c r="C92" s="15" t="s">
        <v>63</v>
      </c>
      <c r="D92" s="17"/>
      <c r="E92" s="47">
        <v>991</v>
      </c>
      <c r="F92" s="47">
        <f t="shared" si="1"/>
        <v>0</v>
      </c>
    </row>
    <row r="93" spans="1:6" s="18" customFormat="1" ht="13.5" customHeight="1" x14ac:dyDescent="0.2">
      <c r="A93" s="93"/>
      <c r="B93" s="16" t="s">
        <v>91</v>
      </c>
      <c r="C93" s="15" t="s">
        <v>63</v>
      </c>
      <c r="D93" s="17"/>
      <c r="E93" s="47">
        <v>991</v>
      </c>
      <c r="F93" s="47">
        <f t="shared" si="1"/>
        <v>0</v>
      </c>
    </row>
    <row r="94" spans="1:6" s="18" customFormat="1" ht="13.5" customHeight="1" x14ac:dyDescent="0.2">
      <c r="A94" s="93"/>
      <c r="B94" s="16" t="s">
        <v>91</v>
      </c>
      <c r="C94" s="15" t="s">
        <v>63</v>
      </c>
      <c r="D94" s="17"/>
      <c r="E94" s="47">
        <v>991</v>
      </c>
      <c r="F94" s="47">
        <f t="shared" si="1"/>
        <v>0</v>
      </c>
    </row>
    <row r="95" spans="1:6" s="18" customFormat="1" ht="13.5" customHeight="1" x14ac:dyDescent="0.2">
      <c r="A95" s="93"/>
      <c r="B95" s="16" t="s">
        <v>91</v>
      </c>
      <c r="C95" s="15" t="s">
        <v>63</v>
      </c>
      <c r="D95" s="17"/>
      <c r="E95" s="47">
        <v>991</v>
      </c>
      <c r="F95" s="47">
        <f t="shared" si="1"/>
        <v>0</v>
      </c>
    </row>
    <row r="96" spans="1:6" s="18" customFormat="1" ht="13.5" customHeight="1" x14ac:dyDescent="0.2">
      <c r="A96" s="93"/>
      <c r="B96" s="16" t="s">
        <v>91</v>
      </c>
      <c r="C96" s="15" t="s">
        <v>63</v>
      </c>
      <c r="D96" s="17"/>
      <c r="E96" s="47">
        <v>991</v>
      </c>
      <c r="F96" s="47">
        <f t="shared" si="1"/>
        <v>0</v>
      </c>
    </row>
    <row r="97" spans="1:6" s="18" customFormat="1" ht="40.5" customHeight="1" x14ac:dyDescent="0.2">
      <c r="A97" s="55" t="s">
        <v>137</v>
      </c>
      <c r="B97" s="19" t="s">
        <v>140</v>
      </c>
      <c r="C97" s="15" t="s">
        <v>63</v>
      </c>
      <c r="D97" s="17"/>
      <c r="E97" s="47">
        <v>1019</v>
      </c>
      <c r="F97" s="47">
        <f t="shared" si="1"/>
        <v>0</v>
      </c>
    </row>
    <row r="98" spans="1:6" s="18" customFormat="1" ht="13.5" customHeight="1" x14ac:dyDescent="0.2">
      <c r="A98" s="56" t="s">
        <v>138</v>
      </c>
      <c r="B98" s="16" t="s">
        <v>139</v>
      </c>
      <c r="C98" s="15" t="s">
        <v>63</v>
      </c>
      <c r="D98" s="17"/>
      <c r="E98" s="47">
        <v>1488</v>
      </c>
      <c r="F98" s="47">
        <f t="shared" si="1"/>
        <v>0</v>
      </c>
    </row>
    <row r="99" spans="1:6" s="18" customFormat="1" x14ac:dyDescent="0.2">
      <c r="A99" s="15">
        <v>3078</v>
      </c>
      <c r="B99" s="16" t="s">
        <v>129</v>
      </c>
      <c r="C99" s="15" t="s">
        <v>63</v>
      </c>
      <c r="D99" s="17"/>
      <c r="E99" s="47">
        <v>150</v>
      </c>
      <c r="F99" s="47">
        <f t="shared" si="1"/>
        <v>0</v>
      </c>
    </row>
    <row r="100" spans="1:6" s="18" customFormat="1" x14ac:dyDescent="0.2">
      <c r="A100" s="15">
        <v>3079</v>
      </c>
      <c r="B100" s="16" t="s">
        <v>125</v>
      </c>
      <c r="C100" s="15" t="s">
        <v>63</v>
      </c>
      <c r="D100" s="17"/>
      <c r="E100" s="47">
        <v>264</v>
      </c>
      <c r="F100" s="47">
        <f t="shared" si="1"/>
        <v>0</v>
      </c>
    </row>
    <row r="101" spans="1:6" s="18" customFormat="1" x14ac:dyDescent="0.2">
      <c r="A101" s="15">
        <v>3080</v>
      </c>
      <c r="B101" s="16" t="s">
        <v>134</v>
      </c>
      <c r="C101" s="15" t="s">
        <v>63</v>
      </c>
      <c r="D101" s="17"/>
      <c r="E101" s="47">
        <v>244</v>
      </c>
      <c r="F101" s="47">
        <f t="shared" si="1"/>
        <v>0</v>
      </c>
    </row>
    <row r="102" spans="1:6" s="18" customFormat="1" x14ac:dyDescent="0.2">
      <c r="A102" s="15">
        <v>3081</v>
      </c>
      <c r="B102" s="16" t="s">
        <v>126</v>
      </c>
      <c r="C102" s="15" t="s">
        <v>63</v>
      </c>
      <c r="D102" s="17"/>
      <c r="E102" s="47">
        <v>166</v>
      </c>
      <c r="F102" s="39">
        <f t="shared" si="1"/>
        <v>0</v>
      </c>
    </row>
    <row r="103" spans="1:6" s="18" customFormat="1" ht="13.5" customHeight="1" x14ac:dyDescent="0.2">
      <c r="A103" s="92">
        <v>3179</v>
      </c>
      <c r="B103" s="16" t="s">
        <v>92</v>
      </c>
      <c r="C103" s="15" t="s">
        <v>63</v>
      </c>
      <c r="D103" s="17"/>
      <c r="E103" s="47">
        <v>879</v>
      </c>
      <c r="F103" s="47">
        <f t="shared" si="1"/>
        <v>0</v>
      </c>
    </row>
    <row r="104" spans="1:6" s="18" customFormat="1" ht="13.5" customHeight="1" x14ac:dyDescent="0.2">
      <c r="A104" s="93"/>
      <c r="B104" s="16" t="s">
        <v>92</v>
      </c>
      <c r="C104" s="15" t="s">
        <v>63</v>
      </c>
      <c r="D104" s="17"/>
      <c r="E104" s="47">
        <v>879</v>
      </c>
      <c r="F104" s="47">
        <f t="shared" si="1"/>
        <v>0</v>
      </c>
    </row>
    <row r="105" spans="1:6" s="18" customFormat="1" ht="13.5" customHeight="1" x14ac:dyDescent="0.2">
      <c r="A105" s="93"/>
      <c r="B105" s="16" t="s">
        <v>92</v>
      </c>
      <c r="C105" s="15" t="s">
        <v>63</v>
      </c>
      <c r="D105" s="17"/>
      <c r="E105" s="47">
        <v>879</v>
      </c>
      <c r="F105" s="47">
        <f t="shared" si="1"/>
        <v>0</v>
      </c>
    </row>
    <row r="106" spans="1:6" s="18" customFormat="1" ht="13.5" customHeight="1" x14ac:dyDescent="0.2">
      <c r="A106" s="93"/>
      <c r="B106" s="16" t="s">
        <v>92</v>
      </c>
      <c r="C106" s="15" t="s">
        <v>63</v>
      </c>
      <c r="D106" s="17"/>
      <c r="E106" s="47">
        <v>879</v>
      </c>
      <c r="F106" s="47">
        <f t="shared" si="1"/>
        <v>0</v>
      </c>
    </row>
    <row r="107" spans="1:6" s="18" customFormat="1" ht="13.5" customHeight="1" x14ac:dyDescent="0.2">
      <c r="A107" s="93"/>
      <c r="B107" s="16" t="s">
        <v>92</v>
      </c>
      <c r="C107" s="15" t="s">
        <v>63</v>
      </c>
      <c r="D107" s="17"/>
      <c r="E107" s="47">
        <v>879</v>
      </c>
      <c r="F107" s="47">
        <f t="shared" si="1"/>
        <v>0</v>
      </c>
    </row>
    <row r="108" spans="1:6" s="18" customFormat="1" ht="13.5" customHeight="1" x14ac:dyDescent="0.2">
      <c r="A108" s="93"/>
      <c r="B108" s="16" t="s">
        <v>92</v>
      </c>
      <c r="C108" s="15" t="s">
        <v>63</v>
      </c>
      <c r="D108" s="17"/>
      <c r="E108" s="47">
        <v>879</v>
      </c>
      <c r="F108" s="47">
        <f t="shared" si="1"/>
        <v>0</v>
      </c>
    </row>
    <row r="109" spans="1:6" s="18" customFormat="1" ht="13.5" customHeight="1" x14ac:dyDescent="0.2">
      <c r="A109" s="93"/>
      <c r="B109" s="16" t="s">
        <v>92</v>
      </c>
      <c r="C109" s="15" t="s">
        <v>63</v>
      </c>
      <c r="D109" s="17"/>
      <c r="E109" s="47">
        <v>879</v>
      </c>
      <c r="F109" s="47">
        <f t="shared" si="1"/>
        <v>0</v>
      </c>
    </row>
    <row r="110" spans="1:6" s="18" customFormat="1" ht="13.5" customHeight="1" x14ac:dyDescent="0.2">
      <c r="A110" s="93"/>
      <c r="B110" s="16" t="s">
        <v>92</v>
      </c>
      <c r="C110" s="15" t="s">
        <v>63</v>
      </c>
      <c r="D110" s="17"/>
      <c r="E110" s="47">
        <v>879</v>
      </c>
      <c r="F110" s="47">
        <f t="shared" si="1"/>
        <v>0</v>
      </c>
    </row>
    <row r="111" spans="1:6" s="18" customFormat="1" ht="13.5" customHeight="1" x14ac:dyDescent="0.2">
      <c r="A111" s="93"/>
      <c r="B111" s="16" t="s">
        <v>92</v>
      </c>
      <c r="C111" s="15" t="s">
        <v>63</v>
      </c>
      <c r="D111" s="17"/>
      <c r="E111" s="47">
        <v>879</v>
      </c>
      <c r="F111" s="47">
        <f t="shared" si="1"/>
        <v>0</v>
      </c>
    </row>
    <row r="112" spans="1:6" s="18" customFormat="1" ht="13.5" customHeight="1" x14ac:dyDescent="0.2">
      <c r="A112" s="93"/>
      <c r="B112" s="16" t="s">
        <v>92</v>
      </c>
      <c r="C112" s="15" t="s">
        <v>63</v>
      </c>
      <c r="D112" s="17"/>
      <c r="E112" s="47">
        <v>879</v>
      </c>
      <c r="F112" s="47">
        <f t="shared" si="1"/>
        <v>0</v>
      </c>
    </row>
    <row r="113" spans="1:6" s="18" customFormat="1" ht="13.5" customHeight="1" x14ac:dyDescent="0.2">
      <c r="A113" s="93"/>
      <c r="B113" s="16" t="s">
        <v>92</v>
      </c>
      <c r="C113" s="15" t="s">
        <v>63</v>
      </c>
      <c r="D113" s="17"/>
      <c r="E113" s="47">
        <v>879</v>
      </c>
      <c r="F113" s="47">
        <f t="shared" si="1"/>
        <v>0</v>
      </c>
    </row>
    <row r="114" spans="1:6" s="18" customFormat="1" ht="13.5" customHeight="1" x14ac:dyDescent="0.2">
      <c r="A114" s="46">
        <v>3082</v>
      </c>
      <c r="B114" s="45" t="s">
        <v>136</v>
      </c>
      <c r="C114" s="15" t="s">
        <v>63</v>
      </c>
      <c r="D114" s="17"/>
      <c r="E114" s="49">
        <v>1383</v>
      </c>
      <c r="F114" s="47">
        <f>D114*E114</f>
        <v>0</v>
      </c>
    </row>
    <row r="115" spans="1:6" s="18" customFormat="1" ht="13.5" customHeight="1" x14ac:dyDescent="0.2">
      <c r="A115" s="46">
        <v>30822</v>
      </c>
      <c r="B115" s="45" t="s">
        <v>331</v>
      </c>
      <c r="C115" s="15" t="s">
        <v>63</v>
      </c>
      <c r="D115" s="17"/>
      <c r="E115" s="49">
        <v>4525.01</v>
      </c>
      <c r="F115" s="47">
        <f t="shared" ref="F115:F117" si="2">D115*E115</f>
        <v>0</v>
      </c>
    </row>
    <row r="116" spans="1:6" s="18" customFormat="1" ht="16.5" customHeight="1" x14ac:dyDescent="0.2">
      <c r="A116" s="46">
        <v>3083</v>
      </c>
      <c r="B116" s="45" t="s">
        <v>135</v>
      </c>
      <c r="C116" s="15" t="s">
        <v>63</v>
      </c>
      <c r="D116" s="17"/>
      <c r="E116" s="49">
        <v>1236</v>
      </c>
      <c r="F116" s="47">
        <f t="shared" si="2"/>
        <v>0</v>
      </c>
    </row>
    <row r="117" spans="1:6" s="18" customFormat="1" ht="16.5" customHeight="1" x14ac:dyDescent="0.2">
      <c r="A117" s="46">
        <v>30832</v>
      </c>
      <c r="B117" s="45" t="s">
        <v>332</v>
      </c>
      <c r="C117" s="15" t="s">
        <v>63</v>
      </c>
      <c r="D117" s="17"/>
      <c r="E117" s="49">
        <v>4938</v>
      </c>
      <c r="F117" s="47">
        <f t="shared" si="2"/>
        <v>0</v>
      </c>
    </row>
    <row r="118" spans="1:6" s="18" customFormat="1" ht="14.25" customHeight="1" x14ac:dyDescent="0.2">
      <c r="A118" s="92">
        <v>3189</v>
      </c>
      <c r="B118" s="16" t="s">
        <v>93</v>
      </c>
      <c r="C118" s="15" t="s">
        <v>63</v>
      </c>
      <c r="D118" s="17"/>
      <c r="E118" s="47">
        <v>865</v>
      </c>
      <c r="F118" s="47">
        <f t="shared" si="1"/>
        <v>0</v>
      </c>
    </row>
    <row r="119" spans="1:6" s="18" customFormat="1" ht="14.25" customHeight="1" x14ac:dyDescent="0.2">
      <c r="A119" s="93"/>
      <c r="B119" s="16" t="s">
        <v>93</v>
      </c>
      <c r="C119" s="15" t="s">
        <v>63</v>
      </c>
      <c r="D119" s="17"/>
      <c r="E119" s="47">
        <v>865</v>
      </c>
      <c r="F119" s="47">
        <f t="shared" si="1"/>
        <v>0</v>
      </c>
    </row>
    <row r="120" spans="1:6" s="18" customFormat="1" ht="14.25" customHeight="1" x14ac:dyDescent="0.2">
      <c r="A120" s="93"/>
      <c r="B120" s="16" t="s">
        <v>93</v>
      </c>
      <c r="C120" s="15" t="s">
        <v>63</v>
      </c>
      <c r="D120" s="17"/>
      <c r="E120" s="47">
        <v>865</v>
      </c>
      <c r="F120" s="47">
        <f t="shared" si="1"/>
        <v>0</v>
      </c>
    </row>
    <row r="121" spans="1:6" s="18" customFormat="1" ht="14.25" customHeight="1" x14ac:dyDescent="0.2">
      <c r="A121" s="93"/>
      <c r="B121" s="16" t="s">
        <v>93</v>
      </c>
      <c r="C121" s="15" t="s">
        <v>63</v>
      </c>
      <c r="D121" s="17"/>
      <c r="E121" s="47">
        <v>865</v>
      </c>
      <c r="F121" s="47">
        <f t="shared" si="1"/>
        <v>0</v>
      </c>
    </row>
    <row r="122" spans="1:6" s="18" customFormat="1" ht="14.25" customHeight="1" x14ac:dyDescent="0.2">
      <c r="A122" s="93"/>
      <c r="B122" s="16" t="s">
        <v>93</v>
      </c>
      <c r="C122" s="15" t="s">
        <v>63</v>
      </c>
      <c r="D122" s="17"/>
      <c r="E122" s="47">
        <v>865</v>
      </c>
      <c r="F122" s="47">
        <f t="shared" si="1"/>
        <v>0</v>
      </c>
    </row>
    <row r="123" spans="1:6" s="18" customFormat="1" ht="14.25" customHeight="1" x14ac:dyDescent="0.2">
      <c r="A123" s="93"/>
      <c r="B123" s="16" t="s">
        <v>93</v>
      </c>
      <c r="C123" s="15" t="s">
        <v>63</v>
      </c>
      <c r="D123" s="17"/>
      <c r="E123" s="47">
        <v>865</v>
      </c>
      <c r="F123" s="47">
        <f t="shared" si="1"/>
        <v>0</v>
      </c>
    </row>
    <row r="124" spans="1:6" s="18" customFormat="1" ht="13.5" customHeight="1" x14ac:dyDescent="0.2">
      <c r="A124" s="15">
        <v>3089</v>
      </c>
      <c r="B124" s="16" t="s">
        <v>37</v>
      </c>
      <c r="C124" s="15" t="s">
        <v>63</v>
      </c>
      <c r="D124" s="17"/>
      <c r="E124" s="47">
        <v>372</v>
      </c>
      <c r="F124" s="47">
        <f t="shared" si="1"/>
        <v>0</v>
      </c>
    </row>
    <row r="125" spans="1:6" s="18" customFormat="1" x14ac:dyDescent="0.2">
      <c r="A125" s="15">
        <v>3090</v>
      </c>
      <c r="B125" s="23" t="s">
        <v>38</v>
      </c>
      <c r="C125" s="15" t="s">
        <v>63</v>
      </c>
      <c r="D125" s="17"/>
      <c r="E125" s="47">
        <v>389</v>
      </c>
      <c r="F125" s="47">
        <f t="shared" si="1"/>
        <v>0</v>
      </c>
    </row>
    <row r="126" spans="1:6" s="18" customFormat="1" ht="13.5" customHeight="1" x14ac:dyDescent="0.2">
      <c r="A126" s="15">
        <v>3091</v>
      </c>
      <c r="B126" s="16" t="s">
        <v>57</v>
      </c>
      <c r="C126" s="15" t="s">
        <v>63</v>
      </c>
      <c r="D126" s="17"/>
      <c r="E126" s="47">
        <v>8571</v>
      </c>
      <c r="F126" s="47">
        <f t="shared" si="1"/>
        <v>0</v>
      </c>
    </row>
    <row r="127" spans="1:6" s="18" customFormat="1" x14ac:dyDescent="0.2">
      <c r="A127" s="15">
        <v>3092</v>
      </c>
      <c r="B127" s="23" t="s">
        <v>51</v>
      </c>
      <c r="C127" s="15" t="s">
        <v>63</v>
      </c>
      <c r="D127" s="17"/>
      <c r="E127" s="47">
        <v>8571</v>
      </c>
      <c r="F127" s="47">
        <f t="shared" si="1"/>
        <v>0</v>
      </c>
    </row>
    <row r="128" spans="1:6" s="18" customFormat="1" ht="13.5" customHeight="1" x14ac:dyDescent="0.2">
      <c r="A128" s="15">
        <v>3093</v>
      </c>
      <c r="B128" s="23" t="s">
        <v>39</v>
      </c>
      <c r="C128" s="15" t="s">
        <v>63</v>
      </c>
      <c r="D128" s="17"/>
      <c r="E128" s="47">
        <v>8571</v>
      </c>
      <c r="F128" s="47">
        <f t="shared" si="1"/>
        <v>0</v>
      </c>
    </row>
    <row r="129" spans="1:6" s="18" customFormat="1" ht="13.5" customHeight="1" x14ac:dyDescent="0.2">
      <c r="A129" s="15">
        <v>3200</v>
      </c>
      <c r="B129" s="23" t="s">
        <v>56</v>
      </c>
      <c r="C129" s="15" t="s">
        <v>63</v>
      </c>
      <c r="D129" s="17"/>
      <c r="E129" s="47">
        <v>12885</v>
      </c>
      <c r="F129" s="47">
        <f t="shared" si="1"/>
        <v>0</v>
      </c>
    </row>
    <row r="130" spans="1:6" s="18" customFormat="1" ht="17.25" customHeight="1" x14ac:dyDescent="0.2">
      <c r="A130" s="15">
        <v>3199</v>
      </c>
      <c r="B130" s="16" t="s">
        <v>40</v>
      </c>
      <c r="C130" s="15" t="s">
        <v>63</v>
      </c>
      <c r="D130" s="17"/>
      <c r="E130" s="47">
        <v>375</v>
      </c>
      <c r="F130" s="47">
        <f t="shared" si="1"/>
        <v>0</v>
      </c>
    </row>
    <row r="131" spans="1:6" s="18" customFormat="1" x14ac:dyDescent="0.2">
      <c r="A131" s="15">
        <v>3201</v>
      </c>
      <c r="B131" s="16" t="s">
        <v>62</v>
      </c>
      <c r="C131" s="15" t="s">
        <v>63</v>
      </c>
      <c r="D131" s="17"/>
      <c r="E131" s="47">
        <v>2168</v>
      </c>
      <c r="F131" s="47">
        <f t="shared" si="1"/>
        <v>0</v>
      </c>
    </row>
    <row r="132" spans="1:6" s="18" customFormat="1" ht="13.5" customHeight="1" x14ac:dyDescent="0.2">
      <c r="A132" s="26">
        <v>3095</v>
      </c>
      <c r="B132" s="27" t="s">
        <v>41</v>
      </c>
      <c r="C132" s="26" t="s">
        <v>63</v>
      </c>
      <c r="D132" s="28"/>
      <c r="E132" s="47">
        <v>0</v>
      </c>
      <c r="F132" s="39">
        <f t="shared" si="1"/>
        <v>0</v>
      </c>
    </row>
    <row r="133" spans="1:6" s="18" customFormat="1" ht="13.5" customHeight="1" x14ac:dyDescent="0.2">
      <c r="A133" s="29">
        <v>30941</v>
      </c>
      <c r="B133" s="30" t="s">
        <v>120</v>
      </c>
      <c r="C133" s="26" t="s">
        <v>81</v>
      </c>
      <c r="D133" s="28"/>
      <c r="E133" s="47">
        <v>131</v>
      </c>
      <c r="F133" s="47">
        <f t="shared" si="1"/>
        <v>0</v>
      </c>
    </row>
    <row r="134" spans="1:6" s="18" customFormat="1" ht="13.5" customHeight="1" x14ac:dyDescent="0.2">
      <c r="A134" s="29">
        <v>30942</v>
      </c>
      <c r="B134" s="27" t="s">
        <v>121</v>
      </c>
      <c r="C134" s="26" t="s">
        <v>96</v>
      </c>
      <c r="D134" s="34"/>
      <c r="E134" s="47">
        <v>25</v>
      </c>
      <c r="F134" s="47">
        <f t="shared" si="1"/>
        <v>0</v>
      </c>
    </row>
    <row r="135" spans="1:6" s="18" customFormat="1" ht="12.75" customHeight="1" x14ac:dyDescent="0.2">
      <c r="A135" s="29">
        <v>4100</v>
      </c>
      <c r="B135" s="30" t="s">
        <v>76</v>
      </c>
      <c r="C135" s="26" t="s">
        <v>42</v>
      </c>
      <c r="D135" s="31"/>
      <c r="E135" s="47">
        <v>0</v>
      </c>
      <c r="F135" s="50"/>
    </row>
    <row r="136" spans="1:6" s="18" customFormat="1" ht="12.75" customHeight="1" x14ac:dyDescent="0.2">
      <c r="A136" s="26">
        <v>4101</v>
      </c>
      <c r="B136" s="32" t="s">
        <v>64</v>
      </c>
      <c r="C136" s="26" t="s">
        <v>42</v>
      </c>
      <c r="D136" s="31"/>
      <c r="E136" s="47">
        <v>458</v>
      </c>
      <c r="F136" s="47">
        <f>IF(D136&gt;(D140+D141),(D136-(D140+D141))*E136,0)</f>
        <v>0</v>
      </c>
    </row>
    <row r="137" spans="1:6" s="18" customFormat="1" ht="12.75" customHeight="1" x14ac:dyDescent="0.2">
      <c r="A137" s="26">
        <v>41021</v>
      </c>
      <c r="B137" s="32" t="s">
        <v>127</v>
      </c>
      <c r="C137" s="26" t="s">
        <v>42</v>
      </c>
      <c r="D137" s="31"/>
      <c r="E137" s="47">
        <v>720</v>
      </c>
      <c r="F137" s="47">
        <f t="shared" si="1"/>
        <v>0</v>
      </c>
    </row>
    <row r="138" spans="1:6" s="18" customFormat="1" ht="12.75" customHeight="1" x14ac:dyDescent="0.2">
      <c r="A138" s="26">
        <v>41022</v>
      </c>
      <c r="B138" s="83" t="s">
        <v>330</v>
      </c>
      <c r="C138" s="26" t="s">
        <v>42</v>
      </c>
      <c r="D138" s="31"/>
      <c r="E138" s="47">
        <v>427</v>
      </c>
      <c r="F138" s="47">
        <f t="shared" ref="F138:F166" si="3">D138*E138</f>
        <v>0</v>
      </c>
    </row>
    <row r="139" spans="1:6" s="18" customFormat="1" ht="28.5" customHeight="1" x14ac:dyDescent="0.2">
      <c r="A139" s="26" t="s">
        <v>114</v>
      </c>
      <c r="B139" s="32" t="s">
        <v>115</v>
      </c>
      <c r="C139" s="26" t="s">
        <v>42</v>
      </c>
      <c r="D139" s="31"/>
      <c r="E139" s="49">
        <v>1018</v>
      </c>
      <c r="F139" s="47">
        <f t="shared" si="3"/>
        <v>0</v>
      </c>
    </row>
    <row r="140" spans="1:6" s="18" customFormat="1" ht="12.75" customHeight="1" x14ac:dyDescent="0.2">
      <c r="A140" s="26" t="s">
        <v>113</v>
      </c>
      <c r="B140" s="32" t="s">
        <v>82</v>
      </c>
      <c r="C140" s="26" t="s">
        <v>42</v>
      </c>
      <c r="D140" s="31"/>
      <c r="E140" s="47">
        <v>2500</v>
      </c>
      <c r="F140" s="47">
        <f t="shared" si="3"/>
        <v>0</v>
      </c>
    </row>
    <row r="141" spans="1:6" s="18" customFormat="1" ht="12.75" customHeight="1" x14ac:dyDescent="0.2">
      <c r="A141" s="26">
        <v>4105</v>
      </c>
      <c r="B141" s="32" t="s">
        <v>65</v>
      </c>
      <c r="C141" s="26" t="s">
        <v>42</v>
      </c>
      <c r="D141" s="31"/>
      <c r="E141" s="47">
        <v>947</v>
      </c>
      <c r="F141" s="47">
        <f t="shared" si="3"/>
        <v>0</v>
      </c>
    </row>
    <row r="142" spans="1:6" s="18" customFormat="1" ht="21.6" customHeight="1" x14ac:dyDescent="0.2">
      <c r="A142" s="29">
        <v>4007</v>
      </c>
      <c r="B142" s="33" t="s">
        <v>43</v>
      </c>
      <c r="C142" s="26" t="s">
        <v>42</v>
      </c>
      <c r="D142" s="34"/>
      <c r="E142" s="48" t="s">
        <v>75</v>
      </c>
      <c r="F142" s="48"/>
    </row>
    <row r="143" spans="1:6" s="18" customFormat="1" ht="12.75" customHeight="1" x14ac:dyDescent="0.2">
      <c r="A143" s="26" t="s">
        <v>97</v>
      </c>
      <c r="B143" s="32" t="s">
        <v>98</v>
      </c>
      <c r="C143" s="26" t="s">
        <v>42</v>
      </c>
      <c r="D143" s="34"/>
      <c r="E143" s="47">
        <v>158</v>
      </c>
      <c r="F143" s="47">
        <f t="shared" si="3"/>
        <v>0</v>
      </c>
    </row>
    <row r="144" spans="1:6" s="18" customFormat="1" ht="16.5" customHeight="1" x14ac:dyDescent="0.2">
      <c r="A144" s="35">
        <v>4112</v>
      </c>
      <c r="B144" s="57" t="s">
        <v>141</v>
      </c>
      <c r="C144" s="35" t="s">
        <v>42</v>
      </c>
      <c r="D144" s="36"/>
      <c r="E144" s="47">
        <v>96</v>
      </c>
      <c r="F144" s="84">
        <f>IF(D143&lt;=0,D144*E144,0)</f>
        <v>0</v>
      </c>
    </row>
    <row r="145" spans="1:6" s="18" customFormat="1" ht="12.75" customHeight="1" x14ac:dyDescent="0.2">
      <c r="A145" s="29">
        <v>4010</v>
      </c>
      <c r="B145" s="30" t="s">
        <v>44</v>
      </c>
      <c r="C145" s="26" t="s">
        <v>42</v>
      </c>
      <c r="D145" s="31"/>
      <c r="E145" s="48" t="s">
        <v>75</v>
      </c>
      <c r="F145" s="48"/>
    </row>
    <row r="146" spans="1:6" s="18" customFormat="1" ht="12.75" customHeight="1" x14ac:dyDescent="0.2">
      <c r="A146" s="26">
        <v>4011</v>
      </c>
      <c r="B146" s="32" t="s">
        <v>66</v>
      </c>
      <c r="C146" s="26" t="s">
        <v>42</v>
      </c>
      <c r="D146" s="31"/>
      <c r="E146" s="47">
        <v>198</v>
      </c>
      <c r="F146" s="47">
        <f t="shared" si="3"/>
        <v>0</v>
      </c>
    </row>
    <row r="147" spans="1:6" s="18" customFormat="1" ht="12.75" customHeight="1" x14ac:dyDescent="0.2">
      <c r="A147" s="26">
        <v>4107</v>
      </c>
      <c r="B147" s="32" t="s">
        <v>67</v>
      </c>
      <c r="C147" s="26" t="s">
        <v>42</v>
      </c>
      <c r="D147" s="31"/>
      <c r="E147" s="47">
        <v>138</v>
      </c>
      <c r="F147" s="47">
        <f>IF(D146&lt;=0,D147*E147,0)</f>
        <v>0</v>
      </c>
    </row>
    <row r="148" spans="1:6" s="18" customFormat="1" ht="12.75" customHeight="1" x14ac:dyDescent="0.2">
      <c r="A148" s="29">
        <v>4013</v>
      </c>
      <c r="B148" s="30" t="s">
        <v>45</v>
      </c>
      <c r="C148" s="26" t="s">
        <v>42</v>
      </c>
      <c r="D148" s="31"/>
      <c r="E148" s="48" t="s">
        <v>75</v>
      </c>
      <c r="F148" s="48"/>
    </row>
    <row r="149" spans="1:6" s="18" customFormat="1" ht="12.75" customHeight="1" x14ac:dyDescent="0.2">
      <c r="A149" s="26">
        <v>4014</v>
      </c>
      <c r="B149" s="32" t="s">
        <v>70</v>
      </c>
      <c r="C149" s="26" t="s">
        <v>42</v>
      </c>
      <c r="D149" s="31"/>
      <c r="E149" s="47">
        <v>1988</v>
      </c>
      <c r="F149" s="47">
        <f t="shared" si="3"/>
        <v>0</v>
      </c>
    </row>
    <row r="150" spans="1:6" s="18" customFormat="1" ht="12.75" customHeight="1" x14ac:dyDescent="0.2">
      <c r="A150" s="26">
        <v>4108</v>
      </c>
      <c r="B150" s="32" t="s">
        <v>95</v>
      </c>
      <c r="C150" s="26" t="s">
        <v>42</v>
      </c>
      <c r="D150" s="31"/>
      <c r="E150" s="47">
        <v>571</v>
      </c>
      <c r="F150" s="47">
        <f>IF(D149&lt;=0,D150*E150,0)</f>
        <v>0</v>
      </c>
    </row>
    <row r="151" spans="1:6" s="18" customFormat="1" ht="12.75" customHeight="1" x14ac:dyDescent="0.2">
      <c r="A151" s="26">
        <v>4109</v>
      </c>
      <c r="B151" s="32" t="s">
        <v>68</v>
      </c>
      <c r="C151" s="26" t="s">
        <v>42</v>
      </c>
      <c r="D151" s="31"/>
      <c r="E151" s="47">
        <v>295</v>
      </c>
      <c r="F151" s="47">
        <f t="shared" si="3"/>
        <v>0</v>
      </c>
    </row>
    <row r="152" spans="1:6" s="18" customFormat="1" ht="12.75" customHeight="1" x14ac:dyDescent="0.2">
      <c r="A152" s="29">
        <v>4016</v>
      </c>
      <c r="B152" s="30" t="s">
        <v>46</v>
      </c>
      <c r="C152" s="26" t="s">
        <v>42</v>
      </c>
      <c r="D152" s="31"/>
      <c r="E152" s="48" t="s">
        <v>75</v>
      </c>
      <c r="F152" s="48"/>
    </row>
    <row r="153" spans="1:6" s="18" customFormat="1" ht="12.75" customHeight="1" x14ac:dyDescent="0.2">
      <c r="A153" s="26">
        <v>4017</v>
      </c>
      <c r="B153" s="32" t="s">
        <v>71</v>
      </c>
      <c r="C153" s="26" t="s">
        <v>42</v>
      </c>
      <c r="D153" s="31"/>
      <c r="E153" s="47">
        <v>31</v>
      </c>
      <c r="F153" s="47">
        <f t="shared" si="3"/>
        <v>0</v>
      </c>
    </row>
    <row r="154" spans="1:6" s="18" customFormat="1" ht="12.75" customHeight="1" x14ac:dyDescent="0.2">
      <c r="A154" s="26">
        <v>4110</v>
      </c>
      <c r="B154" s="32" t="s">
        <v>69</v>
      </c>
      <c r="C154" s="26" t="s">
        <v>42</v>
      </c>
      <c r="D154" s="31"/>
      <c r="E154" s="47">
        <v>20</v>
      </c>
      <c r="F154" s="47">
        <f t="shared" si="3"/>
        <v>0</v>
      </c>
    </row>
    <row r="155" spans="1:6" s="18" customFormat="1" ht="12.75" customHeight="1" x14ac:dyDescent="0.2">
      <c r="A155" s="26">
        <v>4019</v>
      </c>
      <c r="B155" s="32" t="s">
        <v>72</v>
      </c>
      <c r="C155" s="26" t="s">
        <v>42</v>
      </c>
      <c r="D155" s="31"/>
      <c r="E155" s="47">
        <v>101</v>
      </c>
      <c r="F155" s="47">
        <f t="shared" si="3"/>
        <v>0</v>
      </c>
    </row>
    <row r="156" spans="1:6" s="18" customFormat="1" ht="12.75" customHeight="1" x14ac:dyDescent="0.2">
      <c r="A156" s="26">
        <v>4020</v>
      </c>
      <c r="B156" s="32" t="s">
        <v>73</v>
      </c>
      <c r="C156" s="26" t="s">
        <v>42</v>
      </c>
      <c r="D156" s="31"/>
      <c r="E156" s="47">
        <v>106</v>
      </c>
      <c r="F156" s="47">
        <f t="shared" si="3"/>
        <v>0</v>
      </c>
    </row>
    <row r="157" spans="1:6" s="18" customFormat="1" ht="12.75" customHeight="1" x14ac:dyDescent="0.2">
      <c r="A157" s="26">
        <v>4021</v>
      </c>
      <c r="B157" s="32" t="s">
        <v>74</v>
      </c>
      <c r="C157" s="26" t="s">
        <v>42</v>
      </c>
      <c r="D157" s="31"/>
      <c r="E157" s="47">
        <v>50</v>
      </c>
      <c r="F157" s="47">
        <f t="shared" si="3"/>
        <v>0</v>
      </c>
    </row>
    <row r="158" spans="1:6" s="18" customFormat="1" ht="12.75" customHeight="1" x14ac:dyDescent="0.2">
      <c r="A158" s="35">
        <v>4023</v>
      </c>
      <c r="B158" s="37" t="s">
        <v>108</v>
      </c>
      <c r="C158" s="26" t="s">
        <v>42</v>
      </c>
      <c r="D158" s="38"/>
      <c r="E158" s="47">
        <v>739</v>
      </c>
      <c r="F158" s="47">
        <f t="shared" si="3"/>
        <v>0</v>
      </c>
    </row>
    <row r="159" spans="1:6" s="18" customFormat="1" ht="12.75" customHeight="1" x14ac:dyDescent="0.2">
      <c r="A159" s="35" t="s">
        <v>99</v>
      </c>
      <c r="B159" s="32" t="s">
        <v>100</v>
      </c>
      <c r="C159" s="26" t="s">
        <v>42</v>
      </c>
      <c r="D159" s="31"/>
      <c r="E159" s="47">
        <v>32</v>
      </c>
      <c r="F159" s="47">
        <f t="shared" si="3"/>
        <v>0</v>
      </c>
    </row>
    <row r="160" spans="1:6" s="18" customFormat="1" ht="12.75" customHeight="1" x14ac:dyDescent="0.2">
      <c r="A160" s="29">
        <v>4024</v>
      </c>
      <c r="B160" s="30" t="s">
        <v>47</v>
      </c>
      <c r="C160" s="26" t="s">
        <v>42</v>
      </c>
      <c r="D160" s="31"/>
      <c r="E160" s="48" t="s">
        <v>75</v>
      </c>
      <c r="F160" s="48"/>
    </row>
    <row r="161" spans="1:6" s="18" customFormat="1" ht="12.75" customHeight="1" x14ac:dyDescent="0.2">
      <c r="A161" s="26">
        <v>4031</v>
      </c>
      <c r="B161" s="32" t="s">
        <v>77</v>
      </c>
      <c r="C161" s="26" t="s">
        <v>42</v>
      </c>
      <c r="D161" s="31"/>
      <c r="E161" s="47">
        <v>225</v>
      </c>
      <c r="F161" s="47">
        <f t="shared" si="3"/>
        <v>0</v>
      </c>
    </row>
    <row r="162" spans="1:6" s="18" customFormat="1" ht="12.75" customHeight="1" x14ac:dyDescent="0.2">
      <c r="A162" s="26">
        <v>4025</v>
      </c>
      <c r="B162" s="27" t="s">
        <v>83</v>
      </c>
      <c r="C162" s="26" t="s">
        <v>42</v>
      </c>
      <c r="D162" s="31"/>
      <c r="E162" s="47">
        <v>525</v>
      </c>
      <c r="F162" s="47">
        <f t="shared" si="3"/>
        <v>0</v>
      </c>
    </row>
    <row r="163" spans="1:6" s="18" customFormat="1" ht="12.75" customHeight="1" x14ac:dyDescent="0.2">
      <c r="A163" s="26">
        <v>4027</v>
      </c>
      <c r="B163" s="27" t="s">
        <v>48</v>
      </c>
      <c r="C163" s="26" t="s">
        <v>42</v>
      </c>
      <c r="D163" s="31"/>
      <c r="E163" s="47">
        <v>143</v>
      </c>
      <c r="F163" s="47">
        <f t="shared" si="3"/>
        <v>0</v>
      </c>
    </row>
    <row r="164" spans="1:6" s="18" customFormat="1" ht="12.75" customHeight="1" x14ac:dyDescent="0.2">
      <c r="A164" s="26">
        <v>4029</v>
      </c>
      <c r="B164" s="27" t="s">
        <v>49</v>
      </c>
      <c r="C164" s="26" t="s">
        <v>42</v>
      </c>
      <c r="D164" s="31"/>
      <c r="E164" s="47">
        <v>284</v>
      </c>
      <c r="F164" s="47">
        <f t="shared" si="3"/>
        <v>0</v>
      </c>
    </row>
    <row r="165" spans="1:6" s="18" customFormat="1" ht="13.15" customHeight="1" x14ac:dyDescent="0.2">
      <c r="A165" s="26">
        <v>4309</v>
      </c>
      <c r="B165" s="27" t="s">
        <v>116</v>
      </c>
      <c r="C165" s="26" t="s">
        <v>96</v>
      </c>
      <c r="D165" s="31"/>
      <c r="E165" s="47">
        <v>44</v>
      </c>
      <c r="F165" s="47">
        <f t="shared" si="3"/>
        <v>0</v>
      </c>
    </row>
    <row r="166" spans="1:6" s="24" customFormat="1" ht="12" customHeight="1" x14ac:dyDescent="0.2">
      <c r="A166" s="26">
        <v>4030</v>
      </c>
      <c r="B166" s="27" t="s">
        <v>118</v>
      </c>
      <c r="C166" s="26" t="s">
        <v>96</v>
      </c>
      <c r="D166" s="26"/>
      <c r="E166" s="47">
        <v>13</v>
      </c>
      <c r="F166" s="47">
        <f t="shared" si="3"/>
        <v>0</v>
      </c>
    </row>
    <row r="167" spans="1:6" x14ac:dyDescent="0.2">
      <c r="A167" s="51"/>
      <c r="B167" s="52"/>
      <c r="C167" s="53"/>
      <c r="D167" s="51"/>
      <c r="E167" s="54"/>
      <c r="F167" s="53"/>
    </row>
    <row r="168" spans="1:6" ht="79.150000000000006" customHeight="1" x14ac:dyDescent="0.2">
      <c r="A168" s="3"/>
      <c r="B168" s="101" t="s">
        <v>80</v>
      </c>
      <c r="C168" s="95" t="s">
        <v>109</v>
      </c>
      <c r="D168" s="95"/>
      <c r="E168" s="11" t="s">
        <v>110</v>
      </c>
      <c r="F168" s="12" t="s">
        <v>79</v>
      </c>
    </row>
    <row r="169" spans="1:6" ht="15.6" customHeight="1" x14ac:dyDescent="0.2">
      <c r="A169" s="5"/>
      <c r="B169" s="102"/>
      <c r="C169" s="96" t="s">
        <v>84</v>
      </c>
      <c r="D169" s="96"/>
      <c r="E169" s="13" t="s">
        <v>85</v>
      </c>
      <c r="F169" s="14" t="s">
        <v>86</v>
      </c>
    </row>
    <row r="170" spans="1:6" ht="14.25" customHeight="1" x14ac:dyDescent="0.2">
      <c r="A170" s="4"/>
      <c r="B170" s="103"/>
      <c r="C170" s="97">
        <f>D63*E63+D64*E64+D65*E65+D66*E66++D67*E67+D68*E68+D69*E69+SUM(D70:D73)*E73</f>
        <v>0</v>
      </c>
      <c r="D170" s="97"/>
      <c r="E170" s="10">
        <f>F136+F137+F138+F139+F140+F141+F143+F144+F146+F147+F162</f>
        <v>0</v>
      </c>
      <c r="F170" s="9">
        <f>C170-E170</f>
        <v>0</v>
      </c>
    </row>
    <row r="171" spans="1:6" ht="25.9" customHeight="1" x14ac:dyDescent="0.2">
      <c r="A171" s="98" t="s">
        <v>143</v>
      </c>
      <c r="B171" s="98"/>
      <c r="C171" s="98"/>
      <c r="D171" s="98"/>
      <c r="E171" s="98"/>
      <c r="F171" s="98"/>
    </row>
    <row r="172" spans="1:6" ht="46.15" customHeight="1" x14ac:dyDescent="0.2">
      <c r="A172" s="99" t="s">
        <v>144</v>
      </c>
      <c r="B172" s="99"/>
      <c r="C172" s="99"/>
      <c r="D172" s="99"/>
      <c r="E172" s="99"/>
      <c r="F172" s="99"/>
    </row>
    <row r="173" spans="1:6" ht="52.15" customHeight="1" x14ac:dyDescent="0.2">
      <c r="A173" s="100" t="s">
        <v>112</v>
      </c>
      <c r="B173" s="100"/>
      <c r="C173" s="100"/>
      <c r="D173" s="100"/>
      <c r="E173" s="100"/>
      <c r="F173" s="100"/>
    </row>
    <row r="174" spans="1:6" ht="56.45" customHeight="1" x14ac:dyDescent="0.2">
      <c r="A174" s="94" t="s">
        <v>111</v>
      </c>
      <c r="B174" s="94"/>
      <c r="C174" s="94"/>
      <c r="D174" s="94"/>
      <c r="E174" s="94"/>
      <c r="F174" s="94"/>
    </row>
    <row r="175" spans="1:6" ht="20.25" customHeight="1" x14ac:dyDescent="0.2"/>
    <row r="179" ht="18.75" customHeight="1" x14ac:dyDescent="0.2"/>
    <row r="180" ht="18.75" customHeight="1" x14ac:dyDescent="0.2"/>
  </sheetData>
  <mergeCells count="22">
    <mergeCell ref="A22:A26"/>
    <mergeCell ref="A37:A42"/>
    <mergeCell ref="A51:A55"/>
    <mergeCell ref="A60:A62"/>
    <mergeCell ref="A174:F174"/>
    <mergeCell ref="C168:D168"/>
    <mergeCell ref="C169:D169"/>
    <mergeCell ref="C170:D170"/>
    <mergeCell ref="A171:F171"/>
    <mergeCell ref="A172:F172"/>
    <mergeCell ref="A173:F173"/>
    <mergeCell ref="B168:B170"/>
    <mergeCell ref="A70:A73"/>
    <mergeCell ref="A86:A96"/>
    <mergeCell ref="A103:A113"/>
    <mergeCell ref="A118:A123"/>
    <mergeCell ref="A4:F5"/>
    <mergeCell ref="A1:F3"/>
    <mergeCell ref="A7:F7"/>
    <mergeCell ref="A8:E8"/>
    <mergeCell ref="A9:E9"/>
    <mergeCell ref="A6:F6"/>
  </mergeCells>
  <phoneticPr fontId="3" type="noConversion"/>
  <pageMargins left="0.19685039370078741" right="0" top="0.19685039370078741" bottom="0.31496062992125984" header="0.19685039370078741" footer="0.15748031496062992"/>
  <pageSetup paperSize="9" scale="85" orientation="portrait" r:id="rId1"/>
  <headerFooter alignWithMargins="0"/>
  <rowBreaks count="1" manualBreakCount="1">
    <brk id="5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3"/>
  <sheetViews>
    <sheetView topLeftCell="A29" workbookViewId="0">
      <selection activeCell="B101" sqref="B101"/>
    </sheetView>
  </sheetViews>
  <sheetFormatPr defaultColWidth="122.7109375" defaultRowHeight="12.75" x14ac:dyDescent="0.2"/>
  <cols>
    <col min="1" max="1" width="122.7109375" style="82"/>
  </cols>
  <sheetData>
    <row r="1" spans="1:1" ht="37.5" x14ac:dyDescent="0.2">
      <c r="A1" s="71" t="s">
        <v>145</v>
      </c>
    </row>
    <row r="2" spans="1:1" ht="18.75" x14ac:dyDescent="0.2">
      <c r="A2" s="72"/>
    </row>
    <row r="3" spans="1:1" ht="18.75" x14ac:dyDescent="0.2">
      <c r="A3" s="73" t="s">
        <v>146</v>
      </c>
    </row>
    <row r="4" spans="1:1" ht="37.5" x14ac:dyDescent="0.2">
      <c r="A4" s="60" t="s">
        <v>147</v>
      </c>
    </row>
    <row r="5" spans="1:1" ht="56.25" x14ac:dyDescent="0.2">
      <c r="A5" s="60" t="s">
        <v>148</v>
      </c>
    </row>
    <row r="6" spans="1:1" ht="18.75" x14ac:dyDescent="0.2">
      <c r="A6" s="60" t="s">
        <v>149</v>
      </c>
    </row>
    <row r="7" spans="1:1" ht="18.75" x14ac:dyDescent="0.2">
      <c r="A7" s="60" t="s">
        <v>150</v>
      </c>
    </row>
    <row r="8" spans="1:1" ht="18.75" x14ac:dyDescent="0.2">
      <c r="A8" s="60" t="s">
        <v>151</v>
      </c>
    </row>
    <row r="9" spans="1:1" ht="18.75" x14ac:dyDescent="0.2">
      <c r="A9" s="60" t="s">
        <v>152</v>
      </c>
    </row>
    <row r="10" spans="1:1" ht="18.75" x14ac:dyDescent="0.2">
      <c r="A10" s="60" t="s">
        <v>153</v>
      </c>
    </row>
    <row r="11" spans="1:1" ht="19.5" x14ac:dyDescent="0.2">
      <c r="A11" s="61" t="s">
        <v>154</v>
      </c>
    </row>
    <row r="12" spans="1:1" ht="18.75" x14ac:dyDescent="0.2">
      <c r="A12" s="62" t="s">
        <v>155</v>
      </c>
    </row>
    <row r="13" spans="1:1" ht="18.75" x14ac:dyDescent="0.2">
      <c r="A13" s="62" t="s">
        <v>156</v>
      </c>
    </row>
    <row r="14" spans="1:1" ht="18.75" x14ac:dyDescent="0.2">
      <c r="A14" s="62" t="s">
        <v>157</v>
      </c>
    </row>
    <row r="15" spans="1:1" ht="19.5" x14ac:dyDescent="0.2">
      <c r="A15" s="61" t="s">
        <v>158</v>
      </c>
    </row>
    <row r="16" spans="1:1" ht="34.5" customHeight="1" x14ac:dyDescent="0.2">
      <c r="A16" s="62" t="s">
        <v>159</v>
      </c>
    </row>
    <row r="17" spans="1:1" ht="18.75" x14ac:dyDescent="0.2">
      <c r="A17" s="62" t="s">
        <v>160</v>
      </c>
    </row>
    <row r="18" spans="1:1" ht="18.75" x14ac:dyDescent="0.2">
      <c r="A18" s="60" t="s">
        <v>161</v>
      </c>
    </row>
    <row r="19" spans="1:1" ht="18.75" x14ac:dyDescent="0.2">
      <c r="A19" s="60" t="s">
        <v>162</v>
      </c>
    </row>
    <row r="20" spans="1:1" ht="18.75" x14ac:dyDescent="0.2">
      <c r="A20" s="60" t="s">
        <v>163</v>
      </c>
    </row>
    <row r="21" spans="1:1" ht="56.25" x14ac:dyDescent="0.3">
      <c r="A21" s="74" t="s">
        <v>164</v>
      </c>
    </row>
    <row r="22" spans="1:1" ht="18.75" x14ac:dyDescent="0.2">
      <c r="A22" s="75"/>
    </row>
    <row r="23" spans="1:1" ht="18.75" x14ac:dyDescent="0.2">
      <c r="A23" s="73" t="s">
        <v>165</v>
      </c>
    </row>
    <row r="24" spans="1:1" ht="56.25" x14ac:dyDescent="0.2">
      <c r="A24" s="60" t="s">
        <v>166</v>
      </c>
    </row>
    <row r="25" spans="1:1" ht="18.75" x14ac:dyDescent="0.2">
      <c r="A25" s="60" t="s">
        <v>167</v>
      </c>
    </row>
    <row r="26" spans="1:1" ht="37.5" x14ac:dyDescent="0.2">
      <c r="A26" s="60" t="s">
        <v>168</v>
      </c>
    </row>
    <row r="27" spans="1:1" ht="37.5" x14ac:dyDescent="0.2">
      <c r="A27" s="60" t="s">
        <v>169</v>
      </c>
    </row>
    <row r="28" spans="1:1" ht="18.75" x14ac:dyDescent="0.2">
      <c r="A28" s="60" t="s">
        <v>170</v>
      </c>
    </row>
    <row r="29" spans="1:1" ht="37.5" x14ac:dyDescent="0.2">
      <c r="A29" s="63" t="s">
        <v>171</v>
      </c>
    </row>
    <row r="30" spans="1:1" ht="56.25" x14ac:dyDescent="0.2">
      <c r="A30" s="60" t="s">
        <v>172</v>
      </c>
    </row>
    <row r="31" spans="1:1" ht="37.5" x14ac:dyDescent="0.2">
      <c r="A31" s="60" t="s">
        <v>173</v>
      </c>
    </row>
    <row r="32" spans="1:1" ht="37.5" x14ac:dyDescent="0.2">
      <c r="A32" s="63" t="s">
        <v>174</v>
      </c>
    </row>
    <row r="33" spans="1:1" ht="37.5" x14ac:dyDescent="0.2">
      <c r="A33" s="60" t="s">
        <v>175</v>
      </c>
    </row>
    <row r="34" spans="1:1" ht="18.75" x14ac:dyDescent="0.2">
      <c r="A34" s="60" t="s">
        <v>176</v>
      </c>
    </row>
    <row r="35" spans="1:1" ht="37.5" x14ac:dyDescent="0.2">
      <c r="A35" s="63" t="s">
        <v>177</v>
      </c>
    </row>
    <row r="36" spans="1:1" ht="18.75" x14ac:dyDescent="0.2">
      <c r="A36" s="60" t="s">
        <v>178</v>
      </c>
    </row>
    <row r="37" spans="1:1" ht="37.5" x14ac:dyDescent="0.2">
      <c r="A37" s="60" t="s">
        <v>179</v>
      </c>
    </row>
    <row r="38" spans="1:1" ht="37.5" x14ac:dyDescent="0.2">
      <c r="A38" s="63" t="s">
        <v>180</v>
      </c>
    </row>
    <row r="39" spans="1:1" ht="37.5" x14ac:dyDescent="0.2">
      <c r="A39" s="63" t="s">
        <v>181</v>
      </c>
    </row>
    <row r="40" spans="1:1" ht="18.75" x14ac:dyDescent="0.2">
      <c r="A40" s="76"/>
    </row>
    <row r="41" spans="1:1" ht="18.75" x14ac:dyDescent="0.2">
      <c r="A41" s="73" t="s">
        <v>182</v>
      </c>
    </row>
    <row r="42" spans="1:1" ht="18.75" x14ac:dyDescent="0.2">
      <c r="A42" s="60" t="s">
        <v>183</v>
      </c>
    </row>
    <row r="43" spans="1:1" ht="18.75" x14ac:dyDescent="0.2">
      <c r="A43" s="60" t="s">
        <v>184</v>
      </c>
    </row>
    <row r="44" spans="1:1" ht="18.75" x14ac:dyDescent="0.2">
      <c r="A44" s="60" t="s">
        <v>185</v>
      </c>
    </row>
    <row r="45" spans="1:1" ht="18.75" x14ac:dyDescent="0.2">
      <c r="A45" s="60" t="s">
        <v>186</v>
      </c>
    </row>
    <row r="46" spans="1:1" ht="18.75" x14ac:dyDescent="0.2">
      <c r="A46" s="60" t="s">
        <v>187</v>
      </c>
    </row>
    <row r="47" spans="1:1" ht="18.75" x14ac:dyDescent="0.2">
      <c r="A47" s="60" t="s">
        <v>188</v>
      </c>
    </row>
    <row r="48" spans="1:1" ht="18.75" x14ac:dyDescent="0.2">
      <c r="A48" s="60" t="s">
        <v>189</v>
      </c>
    </row>
    <row r="49" spans="1:1" ht="18.75" x14ac:dyDescent="0.2">
      <c r="A49" s="60" t="s">
        <v>190</v>
      </c>
    </row>
    <row r="50" spans="1:1" ht="75" x14ac:dyDescent="0.2">
      <c r="A50" s="60" t="s">
        <v>191</v>
      </c>
    </row>
    <row r="51" spans="1:1" ht="37.5" x14ac:dyDescent="0.2">
      <c r="A51" s="63" t="s">
        <v>192</v>
      </c>
    </row>
    <row r="52" spans="1:1" ht="37.5" x14ac:dyDescent="0.2">
      <c r="A52" s="72" t="s">
        <v>193</v>
      </c>
    </row>
    <row r="53" spans="1:1" ht="18.75" x14ac:dyDescent="0.2">
      <c r="A53" s="75"/>
    </row>
    <row r="54" spans="1:1" ht="18.75" x14ac:dyDescent="0.2">
      <c r="A54" s="73" t="s">
        <v>194</v>
      </c>
    </row>
    <row r="55" spans="1:1" ht="37.5" x14ac:dyDescent="0.2">
      <c r="A55" s="60" t="s">
        <v>195</v>
      </c>
    </row>
    <row r="56" spans="1:1" ht="37.5" x14ac:dyDescent="0.2">
      <c r="A56" s="60" t="s">
        <v>196</v>
      </c>
    </row>
    <row r="57" spans="1:1" ht="18.75" x14ac:dyDescent="0.2">
      <c r="A57" s="60" t="s">
        <v>197</v>
      </c>
    </row>
    <row r="58" spans="1:1" ht="18.75" x14ac:dyDescent="0.2">
      <c r="A58" s="60" t="s">
        <v>198</v>
      </c>
    </row>
    <row r="59" spans="1:1" ht="75" x14ac:dyDescent="0.2">
      <c r="A59" s="60" t="s">
        <v>199</v>
      </c>
    </row>
    <row r="60" spans="1:1" ht="18.75" x14ac:dyDescent="0.2">
      <c r="A60" s="75"/>
    </row>
    <row r="61" spans="1:1" ht="18.75" x14ac:dyDescent="0.2">
      <c r="A61" s="73" t="s">
        <v>200</v>
      </c>
    </row>
    <row r="62" spans="1:1" ht="39" x14ac:dyDescent="0.2">
      <c r="A62" s="60" t="s">
        <v>201</v>
      </c>
    </row>
    <row r="63" spans="1:1" ht="18.75" x14ac:dyDescent="0.2">
      <c r="A63" s="65" t="s">
        <v>202</v>
      </c>
    </row>
    <row r="64" spans="1:1" ht="38.25" x14ac:dyDescent="0.2">
      <c r="A64" s="60" t="s">
        <v>203</v>
      </c>
    </row>
    <row r="65" spans="1:1" ht="56.25" x14ac:dyDescent="0.2">
      <c r="A65" s="60" t="s">
        <v>204</v>
      </c>
    </row>
    <row r="66" spans="1:1" ht="56.25" x14ac:dyDescent="0.2">
      <c r="A66" s="63" t="s">
        <v>205</v>
      </c>
    </row>
    <row r="67" spans="1:1" ht="57" x14ac:dyDescent="0.2">
      <c r="A67" s="60" t="s">
        <v>206</v>
      </c>
    </row>
    <row r="68" spans="1:1" ht="93.75" x14ac:dyDescent="0.2">
      <c r="A68" s="60" t="s">
        <v>207</v>
      </c>
    </row>
    <row r="69" spans="1:1" ht="37.5" x14ac:dyDescent="0.2">
      <c r="A69" s="60" t="s">
        <v>208</v>
      </c>
    </row>
    <row r="70" spans="1:1" ht="37.5" x14ac:dyDescent="0.2">
      <c r="A70" s="60" t="s">
        <v>209</v>
      </c>
    </row>
    <row r="71" spans="1:1" ht="37.5" x14ac:dyDescent="0.3">
      <c r="A71" s="74" t="s">
        <v>210</v>
      </c>
    </row>
    <row r="72" spans="1:1" ht="18.75" x14ac:dyDescent="0.2">
      <c r="A72" s="73" t="s">
        <v>211</v>
      </c>
    </row>
    <row r="73" spans="1:1" ht="37.5" x14ac:dyDescent="0.2">
      <c r="A73" s="60" t="s">
        <v>212</v>
      </c>
    </row>
    <row r="74" spans="1:1" ht="18.75" x14ac:dyDescent="0.2">
      <c r="A74" s="60" t="s">
        <v>213</v>
      </c>
    </row>
    <row r="75" spans="1:1" ht="56.25" x14ac:dyDescent="0.2">
      <c r="A75" s="60" t="s">
        <v>214</v>
      </c>
    </row>
    <row r="76" spans="1:1" ht="18.75" x14ac:dyDescent="0.2">
      <c r="A76" s="65"/>
    </row>
    <row r="77" spans="1:1" ht="37.5" x14ac:dyDescent="0.2">
      <c r="A77" s="60" t="s">
        <v>215</v>
      </c>
    </row>
    <row r="78" spans="1:1" ht="56.25" x14ac:dyDescent="0.2">
      <c r="A78" s="63" t="s">
        <v>216</v>
      </c>
    </row>
    <row r="79" spans="1:1" ht="18.75" x14ac:dyDescent="0.2">
      <c r="A79" s="60" t="s">
        <v>217</v>
      </c>
    </row>
    <row r="80" spans="1:1" ht="56.25" x14ac:dyDescent="0.2">
      <c r="A80" s="60" t="s">
        <v>218</v>
      </c>
    </row>
    <row r="81" spans="1:1" ht="18.75" x14ac:dyDescent="0.2">
      <c r="A81" s="65"/>
    </row>
    <row r="82" spans="1:1" ht="37.5" x14ac:dyDescent="0.2">
      <c r="A82" s="60" t="s">
        <v>219</v>
      </c>
    </row>
    <row r="83" spans="1:1" ht="56.25" x14ac:dyDescent="0.2">
      <c r="A83" s="63" t="s">
        <v>216</v>
      </c>
    </row>
    <row r="84" spans="1:1" ht="18.75" x14ac:dyDescent="0.2">
      <c r="A84" s="60" t="s">
        <v>220</v>
      </c>
    </row>
    <row r="85" spans="1:1" ht="56.25" x14ac:dyDescent="0.2">
      <c r="A85" s="60" t="s">
        <v>221</v>
      </c>
    </row>
    <row r="86" spans="1:1" ht="37.5" x14ac:dyDescent="0.2">
      <c r="A86" s="60" t="s">
        <v>222</v>
      </c>
    </row>
    <row r="87" spans="1:1" ht="56.25" x14ac:dyDescent="0.2">
      <c r="A87" s="63" t="s">
        <v>216</v>
      </c>
    </row>
    <row r="88" spans="1:1" ht="18.75" x14ac:dyDescent="0.2">
      <c r="A88" s="60" t="s">
        <v>223</v>
      </c>
    </row>
    <row r="89" spans="1:1" ht="18.75" x14ac:dyDescent="0.2">
      <c r="A89" s="60" t="s">
        <v>224</v>
      </c>
    </row>
    <row r="90" spans="1:1" ht="37.5" x14ac:dyDescent="0.2">
      <c r="A90" s="60" t="s">
        <v>225</v>
      </c>
    </row>
    <row r="91" spans="1:1" ht="18.75" x14ac:dyDescent="0.2">
      <c r="A91" s="60" t="s">
        <v>226</v>
      </c>
    </row>
    <row r="92" spans="1:1" ht="18.75" x14ac:dyDescent="0.2">
      <c r="A92" s="60" t="s">
        <v>227</v>
      </c>
    </row>
    <row r="93" spans="1:1" ht="75" x14ac:dyDescent="0.3">
      <c r="A93" s="74" t="s">
        <v>228</v>
      </c>
    </row>
    <row r="94" spans="1:1" ht="18.75" x14ac:dyDescent="0.2">
      <c r="A94" s="73" t="s">
        <v>229</v>
      </c>
    </row>
    <row r="95" spans="1:1" ht="38.25" x14ac:dyDescent="0.2">
      <c r="A95" s="66" t="s">
        <v>230</v>
      </c>
    </row>
    <row r="96" spans="1:1" ht="19.5" x14ac:dyDescent="0.2">
      <c r="A96" s="67" t="s">
        <v>231</v>
      </c>
    </row>
    <row r="97" spans="1:1" ht="19.5" x14ac:dyDescent="0.2">
      <c r="A97" s="67" t="s">
        <v>232</v>
      </c>
    </row>
    <row r="98" spans="1:1" ht="18.75" x14ac:dyDescent="0.2">
      <c r="A98" s="60" t="s">
        <v>233</v>
      </c>
    </row>
    <row r="99" spans="1:1" ht="18.75" x14ac:dyDescent="0.2">
      <c r="A99" s="60" t="s">
        <v>234</v>
      </c>
    </row>
    <row r="100" spans="1:1" ht="18.75" x14ac:dyDescent="0.2">
      <c r="A100" s="60" t="s">
        <v>235</v>
      </c>
    </row>
    <row r="101" spans="1:1" ht="18.75" x14ac:dyDescent="0.2">
      <c r="A101" s="60" t="s">
        <v>236</v>
      </c>
    </row>
    <row r="102" spans="1:1" ht="37.5" x14ac:dyDescent="0.2">
      <c r="A102" s="60" t="s">
        <v>237</v>
      </c>
    </row>
    <row r="103" spans="1:1" ht="19.5" x14ac:dyDescent="0.2">
      <c r="A103" s="61" t="s">
        <v>238</v>
      </c>
    </row>
    <row r="104" spans="1:1" ht="18.75" x14ac:dyDescent="0.2">
      <c r="A104" s="60" t="s">
        <v>239</v>
      </c>
    </row>
    <row r="105" spans="1:1" ht="37.5" x14ac:dyDescent="0.2">
      <c r="A105" s="60" t="s">
        <v>334</v>
      </c>
    </row>
    <row r="106" spans="1:1" ht="18.75" x14ac:dyDescent="0.2">
      <c r="A106" s="60" t="s">
        <v>240</v>
      </c>
    </row>
    <row r="107" spans="1:1" ht="37.5" x14ac:dyDescent="0.2">
      <c r="A107" s="60" t="s">
        <v>333</v>
      </c>
    </row>
    <row r="108" spans="1:1" ht="37.5" x14ac:dyDescent="0.2">
      <c r="A108" s="60" t="s">
        <v>241</v>
      </c>
    </row>
    <row r="109" spans="1:1" ht="18.75" x14ac:dyDescent="0.2">
      <c r="A109" s="63"/>
    </row>
    <row r="110" spans="1:1" ht="168.75" x14ac:dyDescent="0.2">
      <c r="A110" s="63" t="s">
        <v>242</v>
      </c>
    </row>
    <row r="111" spans="1:1" ht="18.75" x14ac:dyDescent="0.2">
      <c r="A111" s="60" t="s">
        <v>243</v>
      </c>
    </row>
    <row r="112" spans="1:1" ht="56.25" x14ac:dyDescent="0.2">
      <c r="A112" s="65" t="s">
        <v>244</v>
      </c>
    </row>
    <row r="113" spans="1:1" ht="19.5" x14ac:dyDescent="0.2">
      <c r="A113" s="66" t="s">
        <v>245</v>
      </c>
    </row>
    <row r="114" spans="1:1" ht="18.75" x14ac:dyDescent="0.2">
      <c r="A114" s="60" t="s">
        <v>246</v>
      </c>
    </row>
    <row r="115" spans="1:1" ht="37.5" x14ac:dyDescent="0.3">
      <c r="A115" s="77" t="s">
        <v>247</v>
      </c>
    </row>
    <row r="116" spans="1:1" ht="18.75" x14ac:dyDescent="0.2">
      <c r="A116" s="73" t="s">
        <v>248</v>
      </c>
    </row>
    <row r="117" spans="1:1" ht="37.5" x14ac:dyDescent="0.2">
      <c r="A117" s="63" t="s">
        <v>249</v>
      </c>
    </row>
    <row r="118" spans="1:1" ht="18.75" x14ac:dyDescent="0.2">
      <c r="A118" s="60" t="s">
        <v>250</v>
      </c>
    </row>
    <row r="119" spans="1:1" ht="37.5" x14ac:dyDescent="0.2">
      <c r="A119" s="60" t="s">
        <v>251</v>
      </c>
    </row>
    <row r="120" spans="1:1" ht="18.75" x14ac:dyDescent="0.2">
      <c r="A120" s="60" t="s">
        <v>252</v>
      </c>
    </row>
    <row r="121" spans="1:1" ht="56.25" x14ac:dyDescent="0.2">
      <c r="A121" s="60" t="s">
        <v>253</v>
      </c>
    </row>
    <row r="122" spans="1:1" ht="18.75" x14ac:dyDescent="0.2">
      <c r="A122" s="73" t="s">
        <v>254</v>
      </c>
    </row>
    <row r="123" spans="1:1" ht="37.5" x14ac:dyDescent="0.2">
      <c r="A123" s="60" t="s">
        <v>255</v>
      </c>
    </row>
    <row r="124" spans="1:1" ht="18.75" x14ac:dyDescent="0.2">
      <c r="A124" s="68" t="s">
        <v>256</v>
      </c>
    </row>
    <row r="125" spans="1:1" ht="18.75" x14ac:dyDescent="0.2">
      <c r="A125" s="68" t="s">
        <v>257</v>
      </c>
    </row>
    <row r="126" spans="1:1" ht="18.75" x14ac:dyDescent="0.2">
      <c r="A126" s="68" t="s">
        <v>258</v>
      </c>
    </row>
    <row r="127" spans="1:1" ht="18.75" x14ac:dyDescent="0.2">
      <c r="A127" s="68" t="s">
        <v>259</v>
      </c>
    </row>
    <row r="128" spans="1:1" ht="18.75" x14ac:dyDescent="0.2">
      <c r="A128" s="68" t="s">
        <v>260</v>
      </c>
    </row>
    <row r="129" spans="1:1" ht="37.5" x14ac:dyDescent="0.2">
      <c r="A129" s="65" t="s">
        <v>261</v>
      </c>
    </row>
    <row r="130" spans="1:1" ht="37.5" x14ac:dyDescent="0.2">
      <c r="A130" s="60" t="s">
        <v>262</v>
      </c>
    </row>
    <row r="131" spans="1:1" ht="95.25" x14ac:dyDescent="0.2">
      <c r="A131" s="63" t="s">
        <v>263</v>
      </c>
    </row>
    <row r="132" spans="1:1" ht="56.25" x14ac:dyDescent="0.2">
      <c r="A132" s="63" t="s">
        <v>264</v>
      </c>
    </row>
    <row r="133" spans="1:1" ht="56.25" x14ac:dyDescent="0.2">
      <c r="A133" s="60" t="s">
        <v>265</v>
      </c>
    </row>
    <row r="134" spans="1:1" ht="37.5" x14ac:dyDescent="0.2">
      <c r="A134" s="63" t="s">
        <v>266</v>
      </c>
    </row>
    <row r="135" spans="1:1" ht="18.75" x14ac:dyDescent="0.2">
      <c r="A135" s="78" t="s">
        <v>267</v>
      </c>
    </row>
    <row r="136" spans="1:1" ht="18.75" x14ac:dyDescent="0.2">
      <c r="A136" s="60" t="s">
        <v>268</v>
      </c>
    </row>
    <row r="137" spans="1:1" ht="18.75" x14ac:dyDescent="0.2">
      <c r="A137" s="65" t="s">
        <v>269</v>
      </c>
    </row>
    <row r="138" spans="1:1" ht="37.5" x14ac:dyDescent="0.2">
      <c r="A138" s="60" t="s">
        <v>270</v>
      </c>
    </row>
    <row r="139" spans="1:1" ht="131.25" x14ac:dyDescent="0.2">
      <c r="A139" s="63" t="s">
        <v>271</v>
      </c>
    </row>
    <row r="140" spans="1:1" ht="37.5" x14ac:dyDescent="0.2">
      <c r="A140" s="60" t="s">
        <v>272</v>
      </c>
    </row>
    <row r="141" spans="1:1" ht="37.5" x14ac:dyDescent="0.2">
      <c r="A141" s="60" t="s">
        <v>273</v>
      </c>
    </row>
    <row r="142" spans="1:1" ht="18.75" x14ac:dyDescent="0.2">
      <c r="A142" s="65"/>
    </row>
    <row r="143" spans="1:1" ht="75" x14ac:dyDescent="0.2">
      <c r="A143" s="60" t="s">
        <v>274</v>
      </c>
    </row>
    <row r="144" spans="1:1" ht="37.5" x14ac:dyDescent="0.2">
      <c r="A144" s="63" t="s">
        <v>275</v>
      </c>
    </row>
    <row r="145" spans="1:1" ht="75" x14ac:dyDescent="0.2">
      <c r="A145" s="60" t="s">
        <v>276</v>
      </c>
    </row>
    <row r="146" spans="1:1" ht="37.5" x14ac:dyDescent="0.2">
      <c r="A146" s="63" t="s">
        <v>277</v>
      </c>
    </row>
    <row r="147" spans="1:1" ht="37.5" x14ac:dyDescent="0.2">
      <c r="A147" s="63" t="s">
        <v>278</v>
      </c>
    </row>
    <row r="148" spans="1:1" ht="75" x14ac:dyDescent="0.2">
      <c r="A148" s="60" t="s">
        <v>279</v>
      </c>
    </row>
    <row r="149" spans="1:1" ht="18.75" x14ac:dyDescent="0.2">
      <c r="A149" s="78" t="s">
        <v>280</v>
      </c>
    </row>
    <row r="150" spans="1:1" ht="37.5" x14ac:dyDescent="0.2">
      <c r="A150" s="60" t="s">
        <v>281</v>
      </c>
    </row>
    <row r="151" spans="1:1" ht="56.25" x14ac:dyDescent="0.2">
      <c r="A151" s="60" t="s">
        <v>282</v>
      </c>
    </row>
    <row r="152" spans="1:1" ht="37.5" x14ac:dyDescent="0.2">
      <c r="A152" s="60" t="s">
        <v>283</v>
      </c>
    </row>
    <row r="153" spans="1:1" ht="56.25" x14ac:dyDescent="0.2">
      <c r="A153" s="63" t="s">
        <v>284</v>
      </c>
    </row>
    <row r="154" spans="1:1" ht="18.75" x14ac:dyDescent="0.2">
      <c r="A154" s="75" t="s">
        <v>285</v>
      </c>
    </row>
    <row r="155" spans="1:1" ht="18.75" x14ac:dyDescent="0.2">
      <c r="A155" s="60" t="s">
        <v>286</v>
      </c>
    </row>
    <row r="156" spans="1:1" ht="56.25" x14ac:dyDescent="0.2">
      <c r="A156" s="60" t="s">
        <v>287</v>
      </c>
    </row>
    <row r="157" spans="1:1" ht="37.5" x14ac:dyDescent="0.2">
      <c r="A157" s="60" t="s">
        <v>288</v>
      </c>
    </row>
    <row r="158" spans="1:1" ht="56.25" x14ac:dyDescent="0.2">
      <c r="A158" s="63" t="s">
        <v>289</v>
      </c>
    </row>
    <row r="159" spans="1:1" ht="18.75" x14ac:dyDescent="0.2">
      <c r="A159" s="78" t="s">
        <v>290</v>
      </c>
    </row>
    <row r="160" spans="1:1" ht="18.75" x14ac:dyDescent="0.2">
      <c r="A160" s="65" t="s">
        <v>291</v>
      </c>
    </row>
    <row r="161" spans="1:1" ht="18.75" x14ac:dyDescent="0.2">
      <c r="A161" s="60" t="s">
        <v>292</v>
      </c>
    </row>
    <row r="162" spans="1:1" ht="37.5" x14ac:dyDescent="0.2">
      <c r="A162" s="60" t="s">
        <v>293</v>
      </c>
    </row>
    <row r="163" spans="1:1" ht="37.5" x14ac:dyDescent="0.2">
      <c r="A163" s="63" t="s">
        <v>294</v>
      </c>
    </row>
    <row r="164" spans="1:1" ht="37.5" x14ac:dyDescent="0.2">
      <c r="A164" s="60" t="s">
        <v>295</v>
      </c>
    </row>
    <row r="165" spans="1:1" ht="56.25" x14ac:dyDescent="0.2">
      <c r="A165" s="63" t="s">
        <v>296</v>
      </c>
    </row>
    <row r="166" spans="1:1" ht="56.25" x14ac:dyDescent="0.2">
      <c r="A166" s="60" t="s">
        <v>297</v>
      </c>
    </row>
    <row r="167" spans="1:1" ht="37.5" x14ac:dyDescent="0.3">
      <c r="A167" s="79" t="s">
        <v>298</v>
      </c>
    </row>
    <row r="168" spans="1:1" ht="18.75" x14ac:dyDescent="0.2">
      <c r="A168" s="78" t="s">
        <v>299</v>
      </c>
    </row>
    <row r="169" spans="1:1" ht="56.25" x14ac:dyDescent="0.2">
      <c r="A169" s="65" t="s">
        <v>300</v>
      </c>
    </row>
    <row r="170" spans="1:1" ht="18.75" x14ac:dyDescent="0.2">
      <c r="A170" s="60" t="s">
        <v>301</v>
      </c>
    </row>
    <row r="171" spans="1:1" ht="56.25" x14ac:dyDescent="0.2">
      <c r="A171" s="60" t="s">
        <v>302</v>
      </c>
    </row>
    <row r="172" spans="1:1" ht="37.5" x14ac:dyDescent="0.2">
      <c r="A172" s="63" t="s">
        <v>303</v>
      </c>
    </row>
    <row r="173" spans="1:1" ht="18.75" x14ac:dyDescent="0.2">
      <c r="A173" s="60" t="s">
        <v>304</v>
      </c>
    </row>
    <row r="174" spans="1:1" ht="37.5" x14ac:dyDescent="0.2">
      <c r="A174" s="60" t="s">
        <v>305</v>
      </c>
    </row>
    <row r="175" spans="1:1" ht="56.25" x14ac:dyDescent="0.2">
      <c r="A175" s="60" t="s">
        <v>306</v>
      </c>
    </row>
    <row r="176" spans="1:1" ht="56.25" x14ac:dyDescent="0.2">
      <c r="A176" s="60" t="s">
        <v>307</v>
      </c>
    </row>
    <row r="177" spans="1:1" ht="56.25" x14ac:dyDescent="0.3">
      <c r="A177" s="74" t="s">
        <v>308</v>
      </c>
    </row>
    <row r="178" spans="1:1" ht="18.75" x14ac:dyDescent="0.2">
      <c r="A178" s="76"/>
    </row>
    <row r="179" spans="1:1" ht="18.75" x14ac:dyDescent="0.2">
      <c r="A179" s="78" t="s">
        <v>309</v>
      </c>
    </row>
    <row r="180" spans="1:1" ht="37.5" x14ac:dyDescent="0.2">
      <c r="A180" s="60" t="s">
        <v>310</v>
      </c>
    </row>
    <row r="181" spans="1:1" ht="37.5" x14ac:dyDescent="0.2">
      <c r="A181" s="60" t="s">
        <v>311</v>
      </c>
    </row>
    <row r="182" spans="1:1" ht="18.75" x14ac:dyDescent="0.2">
      <c r="A182" s="75"/>
    </row>
    <row r="183" spans="1:1" ht="18.75" x14ac:dyDescent="0.2">
      <c r="A183" s="78" t="s">
        <v>312</v>
      </c>
    </row>
    <row r="184" spans="1:1" ht="56.25" x14ac:dyDescent="0.3">
      <c r="A184" s="77" t="s">
        <v>313</v>
      </c>
    </row>
    <row r="185" spans="1:1" ht="15.75" x14ac:dyDescent="0.2">
      <c r="A185" s="80"/>
    </row>
    <row r="186" spans="1:1" ht="18.75" x14ac:dyDescent="0.2">
      <c r="A186" s="78" t="s">
        <v>314</v>
      </c>
    </row>
    <row r="187" spans="1:1" ht="37.5" x14ac:dyDescent="0.2">
      <c r="A187" s="60" t="s">
        <v>315</v>
      </c>
    </row>
    <row r="188" spans="1:1" ht="15.75" x14ac:dyDescent="0.2">
      <c r="A188" s="80"/>
    </row>
    <row r="189" spans="1:1" ht="18.75" x14ac:dyDescent="0.2">
      <c r="A189" s="78" t="s">
        <v>316</v>
      </c>
    </row>
    <row r="190" spans="1:1" ht="18.75" x14ac:dyDescent="0.2">
      <c r="A190" s="60" t="s">
        <v>317</v>
      </c>
    </row>
    <row r="191" spans="1:1" ht="18.75" x14ac:dyDescent="0.2">
      <c r="A191" s="60" t="s">
        <v>318</v>
      </c>
    </row>
    <row r="192" spans="1:1" ht="37.5" x14ac:dyDescent="0.3">
      <c r="A192" s="74" t="s">
        <v>319</v>
      </c>
    </row>
    <row r="193" spans="1:1" ht="18.75" x14ac:dyDescent="0.2">
      <c r="A193" s="81"/>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A6" sqref="A6"/>
    </sheetView>
  </sheetViews>
  <sheetFormatPr defaultRowHeight="12.75" x14ac:dyDescent="0.2"/>
  <cols>
    <col min="1" max="1" width="46.140625" customWidth="1"/>
    <col min="2" max="2" width="98.42578125" customWidth="1"/>
    <col min="257" max="257" width="46.140625" customWidth="1"/>
    <col min="258" max="258" width="59.5703125" customWidth="1"/>
    <col min="513" max="513" width="46.140625" customWidth="1"/>
    <col min="514" max="514" width="59.5703125" customWidth="1"/>
    <col min="769" max="769" width="46.140625" customWidth="1"/>
    <col min="770" max="770" width="59.5703125" customWidth="1"/>
    <col min="1025" max="1025" width="46.140625" customWidth="1"/>
    <col min="1026" max="1026" width="59.5703125" customWidth="1"/>
    <col min="1281" max="1281" width="46.140625" customWidth="1"/>
    <col min="1282" max="1282" width="59.5703125" customWidth="1"/>
    <col min="1537" max="1537" width="46.140625" customWidth="1"/>
    <col min="1538" max="1538" width="59.5703125" customWidth="1"/>
    <col min="1793" max="1793" width="46.140625" customWidth="1"/>
    <col min="1794" max="1794" width="59.5703125" customWidth="1"/>
    <col min="2049" max="2049" width="46.140625" customWidth="1"/>
    <col min="2050" max="2050" width="59.5703125" customWidth="1"/>
    <col min="2305" max="2305" width="46.140625" customWidth="1"/>
    <col min="2306" max="2306" width="59.5703125" customWidth="1"/>
    <col min="2561" max="2561" width="46.140625" customWidth="1"/>
    <col min="2562" max="2562" width="59.5703125" customWidth="1"/>
    <col min="2817" max="2817" width="46.140625" customWidth="1"/>
    <col min="2818" max="2818" width="59.5703125" customWidth="1"/>
    <col min="3073" max="3073" width="46.140625" customWidth="1"/>
    <col min="3074" max="3074" width="59.5703125" customWidth="1"/>
    <col min="3329" max="3329" width="46.140625" customWidth="1"/>
    <col min="3330" max="3330" width="59.5703125" customWidth="1"/>
    <col min="3585" max="3585" width="46.140625" customWidth="1"/>
    <col min="3586" max="3586" width="59.5703125" customWidth="1"/>
    <col min="3841" max="3841" width="46.140625" customWidth="1"/>
    <col min="3842" max="3842" width="59.5703125" customWidth="1"/>
    <col min="4097" max="4097" width="46.140625" customWidth="1"/>
    <col min="4098" max="4098" width="59.5703125" customWidth="1"/>
    <col min="4353" max="4353" width="46.140625" customWidth="1"/>
    <col min="4354" max="4354" width="59.5703125" customWidth="1"/>
    <col min="4609" max="4609" width="46.140625" customWidth="1"/>
    <col min="4610" max="4610" width="59.5703125" customWidth="1"/>
    <col min="4865" max="4865" width="46.140625" customWidth="1"/>
    <col min="4866" max="4866" width="59.5703125" customWidth="1"/>
    <col min="5121" max="5121" width="46.140625" customWidth="1"/>
    <col min="5122" max="5122" width="59.5703125" customWidth="1"/>
    <col min="5377" max="5377" width="46.140625" customWidth="1"/>
    <col min="5378" max="5378" width="59.5703125" customWidth="1"/>
    <col min="5633" max="5633" width="46.140625" customWidth="1"/>
    <col min="5634" max="5634" width="59.5703125" customWidth="1"/>
    <col min="5889" max="5889" width="46.140625" customWidth="1"/>
    <col min="5890" max="5890" width="59.5703125" customWidth="1"/>
    <col min="6145" max="6145" width="46.140625" customWidth="1"/>
    <col min="6146" max="6146" width="59.5703125" customWidth="1"/>
    <col min="6401" max="6401" width="46.140625" customWidth="1"/>
    <col min="6402" max="6402" width="59.5703125" customWidth="1"/>
    <col min="6657" max="6657" width="46.140625" customWidth="1"/>
    <col min="6658" max="6658" width="59.5703125" customWidth="1"/>
    <col min="6913" max="6913" width="46.140625" customWidth="1"/>
    <col min="6914" max="6914" width="59.5703125" customWidth="1"/>
    <col min="7169" max="7169" width="46.140625" customWidth="1"/>
    <col min="7170" max="7170" width="59.5703125" customWidth="1"/>
    <col min="7425" max="7425" width="46.140625" customWidth="1"/>
    <col min="7426" max="7426" width="59.5703125" customWidth="1"/>
    <col min="7681" max="7681" width="46.140625" customWidth="1"/>
    <col min="7682" max="7682" width="59.5703125" customWidth="1"/>
    <col min="7937" max="7937" width="46.140625" customWidth="1"/>
    <col min="7938" max="7938" width="59.5703125" customWidth="1"/>
    <col min="8193" max="8193" width="46.140625" customWidth="1"/>
    <col min="8194" max="8194" width="59.5703125" customWidth="1"/>
    <col min="8449" max="8449" width="46.140625" customWidth="1"/>
    <col min="8450" max="8450" width="59.5703125" customWidth="1"/>
    <col min="8705" max="8705" width="46.140625" customWidth="1"/>
    <col min="8706" max="8706" width="59.5703125" customWidth="1"/>
    <col min="8961" max="8961" width="46.140625" customWidth="1"/>
    <col min="8962" max="8962" width="59.5703125" customWidth="1"/>
    <col min="9217" max="9217" width="46.140625" customWidth="1"/>
    <col min="9218" max="9218" width="59.5703125" customWidth="1"/>
    <col min="9473" max="9473" width="46.140625" customWidth="1"/>
    <col min="9474" max="9474" width="59.5703125" customWidth="1"/>
    <col min="9729" max="9729" width="46.140625" customWidth="1"/>
    <col min="9730" max="9730" width="59.5703125" customWidth="1"/>
    <col min="9985" max="9985" width="46.140625" customWidth="1"/>
    <col min="9986" max="9986" width="59.5703125" customWidth="1"/>
    <col min="10241" max="10241" width="46.140625" customWidth="1"/>
    <col min="10242" max="10242" width="59.5703125" customWidth="1"/>
    <col min="10497" max="10497" width="46.140625" customWidth="1"/>
    <col min="10498" max="10498" width="59.5703125" customWidth="1"/>
    <col min="10753" max="10753" width="46.140625" customWidth="1"/>
    <col min="10754" max="10754" width="59.5703125" customWidth="1"/>
    <col min="11009" max="11009" width="46.140625" customWidth="1"/>
    <col min="11010" max="11010" width="59.5703125" customWidth="1"/>
    <col min="11265" max="11265" width="46.140625" customWidth="1"/>
    <col min="11266" max="11266" width="59.5703125" customWidth="1"/>
    <col min="11521" max="11521" width="46.140625" customWidth="1"/>
    <col min="11522" max="11522" width="59.5703125" customWidth="1"/>
    <col min="11777" max="11777" width="46.140625" customWidth="1"/>
    <col min="11778" max="11778" width="59.5703125" customWidth="1"/>
    <col min="12033" max="12033" width="46.140625" customWidth="1"/>
    <col min="12034" max="12034" width="59.5703125" customWidth="1"/>
    <col min="12289" max="12289" width="46.140625" customWidth="1"/>
    <col min="12290" max="12290" width="59.5703125" customWidth="1"/>
    <col min="12545" max="12545" width="46.140625" customWidth="1"/>
    <col min="12546" max="12546" width="59.5703125" customWidth="1"/>
    <col min="12801" max="12801" width="46.140625" customWidth="1"/>
    <col min="12802" max="12802" width="59.5703125" customWidth="1"/>
    <col min="13057" max="13057" width="46.140625" customWidth="1"/>
    <col min="13058" max="13058" width="59.5703125" customWidth="1"/>
    <col min="13313" max="13313" width="46.140625" customWidth="1"/>
    <col min="13314" max="13314" width="59.5703125" customWidth="1"/>
    <col min="13569" max="13569" width="46.140625" customWidth="1"/>
    <col min="13570" max="13570" width="59.5703125" customWidth="1"/>
    <col min="13825" max="13825" width="46.140625" customWidth="1"/>
    <col min="13826" max="13826" width="59.5703125" customWidth="1"/>
    <col min="14081" max="14081" width="46.140625" customWidth="1"/>
    <col min="14082" max="14082" width="59.5703125" customWidth="1"/>
    <col min="14337" max="14337" width="46.140625" customWidth="1"/>
    <col min="14338" max="14338" width="59.5703125" customWidth="1"/>
    <col min="14593" max="14593" width="46.140625" customWidth="1"/>
    <col min="14594" max="14594" width="59.5703125" customWidth="1"/>
    <col min="14849" max="14849" width="46.140625" customWidth="1"/>
    <col min="14850" max="14850" width="59.5703125" customWidth="1"/>
    <col min="15105" max="15105" width="46.140625" customWidth="1"/>
    <col min="15106" max="15106" width="59.5703125" customWidth="1"/>
    <col min="15361" max="15361" width="46.140625" customWidth="1"/>
    <col min="15362" max="15362" width="59.5703125" customWidth="1"/>
    <col min="15617" max="15617" width="46.140625" customWidth="1"/>
    <col min="15618" max="15618" width="59.5703125" customWidth="1"/>
    <col min="15873" max="15873" width="46.140625" customWidth="1"/>
    <col min="15874" max="15874" width="59.5703125" customWidth="1"/>
    <col min="16129" max="16129" width="46.140625" customWidth="1"/>
    <col min="16130" max="16130" width="59.5703125" customWidth="1"/>
  </cols>
  <sheetData>
    <row r="1" spans="1:2" ht="18.75" x14ac:dyDescent="0.2">
      <c r="A1" s="105" t="s">
        <v>329</v>
      </c>
      <c r="B1" s="105"/>
    </row>
    <row r="2" spans="1:2" ht="39.75" customHeight="1" x14ac:dyDescent="0.2">
      <c r="A2" s="105" t="s">
        <v>320</v>
      </c>
      <c r="B2" s="105"/>
    </row>
    <row r="3" spans="1:2" ht="133.5" customHeight="1" x14ac:dyDescent="0.2">
      <c r="A3" s="64" t="s">
        <v>321</v>
      </c>
      <c r="B3" s="64" t="s">
        <v>322</v>
      </c>
    </row>
    <row r="4" spans="1:2" ht="56.25" x14ac:dyDescent="0.3">
      <c r="A4" s="64" t="s">
        <v>323</v>
      </c>
      <c r="B4" s="69" t="s">
        <v>324</v>
      </c>
    </row>
    <row r="5" spans="1:2" ht="56.25" x14ac:dyDescent="0.2">
      <c r="A5" s="64" t="s">
        <v>325</v>
      </c>
      <c r="B5" s="64" t="s">
        <v>326</v>
      </c>
    </row>
    <row r="6" spans="1:2" ht="56.25" x14ac:dyDescent="0.3">
      <c r="A6" s="64" t="s">
        <v>327</v>
      </c>
      <c r="B6" s="70" t="s">
        <v>328</v>
      </c>
    </row>
  </sheetData>
  <mergeCells count="2">
    <mergeCell ref="A1:B1"/>
    <mergeCell ref="A2:B2"/>
  </mergeCells>
  <pageMargins left="0.70866141732283472" right="0.70866141732283472" top="0.74803149606299213" bottom="0.74803149606299213" header="0.31496062992125984" footer="0.31496062992125984"/>
  <pageSetup scale="75"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Таблица СПО</vt:lpstr>
      <vt:lpstr>Инструкция</vt:lpstr>
      <vt:lpstr>Специални случаи</vt:lpstr>
      <vt:lpstr>'Таблица СПО'!Print_Titles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2021-01-05T12:42:33Z</dcterms:created>
  <dcterms:modified xsi:type="dcterms:W3CDTF">2025-12-19T10:39:47Z</dcterms:modified>
</cp:coreProperties>
</file>